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damczyk1/Desktop/doc pr site/"/>
    </mc:Choice>
  </mc:AlternateContent>
  <xr:revisionPtr revIDLastSave="0" documentId="13_ncr:1_{874D63E1-44A7-4546-82AE-CEE385380652}" xr6:coauthVersionLast="44" xr6:coauthVersionMax="44" xr10:uidLastSave="{00000000-0000-0000-0000-000000000000}"/>
  <bookViews>
    <workbookView xWindow="0" yWindow="460" windowWidth="33600" windowHeight="18940" tabRatio="461" xr2:uid="{00000000-000D-0000-FFFF-FFFF00000000}"/>
  </bookViews>
  <sheets>
    <sheet name="Organisation pédagogique" sheetId="2" r:id="rId1"/>
    <sheet name="Choix" sheetId="5" r:id="rId2"/>
    <sheet name="Synthèse" sheetId="6" r:id="rId3"/>
  </sheets>
  <definedNames>
    <definedName name="ChoixA1">Choix!$G$3:$I$3</definedName>
    <definedName name="ChoixA2">Choix!$G$4:$J$4</definedName>
    <definedName name="ChoixA3">Choix!$G$5:$J$5</definedName>
    <definedName name="ChoixA4">Choix!$G$6:$J$6</definedName>
    <definedName name="ChoixB1">Choix!$S$4:$V$4</definedName>
    <definedName name="ChoixB2">Choix!$S$5:$V$5</definedName>
    <definedName name="ChoixB3">Choix!$S$6:$W$6</definedName>
    <definedName name="ChoixB4">Choix!$S$7:$Y$7</definedName>
    <definedName name="ChoixC1">Choix!$G$10:$K$10</definedName>
    <definedName name="ChoixC2">Choix!$G$11:$I$11</definedName>
    <definedName name="ChoixC3">Choix!$G$12:$K$12</definedName>
    <definedName name="ChoixC4">Choix!$G$13:$I$13</definedName>
    <definedName name="ChoixD1">Choix!$S$11:$U$11</definedName>
    <definedName name="ChoixD2">Choix!$S$12:$U$12</definedName>
    <definedName name="ChoixD3">Choix!$S$13:$U$13</definedName>
    <definedName name="ChoixD4">Choix!$S$14:$U$14</definedName>
    <definedName name="ChoixE1">Choix!$G$16:$J$16</definedName>
    <definedName name="ChoixE2">Choix!$G$17:$J$17</definedName>
    <definedName name="ChoixE3">Choix!$G$18:$J$18</definedName>
    <definedName name="ChoixE4">Choix!$G$19:$J$19</definedName>
    <definedName name="ChoixF1">Choix!$S$17:$V$17</definedName>
    <definedName name="ChoixF2">Choix!$S$18:$U$18</definedName>
    <definedName name="ChoixF3">Choix!$S$19:$V$19</definedName>
    <definedName name="ChoixF4">Choix!$S$20:$Z$20</definedName>
    <definedName name="ChoixG1">Choix!$G$22:$J$22</definedName>
    <definedName name="ChoixG2">Choix!$G$23:$I$23</definedName>
    <definedName name="ChoixG3">Choix!$G$24:$J$24</definedName>
    <definedName name="ChoixG4">Choix!$G$25:$I$25</definedName>
    <definedName name="NomEcole">'Organisation pédagogique'!$G$3</definedName>
    <definedName name="_xlnm.Print_Area" localSheetId="0">'Organisation pédagogique'!$A$1:$P$33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6" i="2" l="1"/>
  <c r="T9" i="2"/>
  <c r="T8" i="2"/>
  <c r="T7" i="2"/>
  <c r="R9" i="2" l="1"/>
  <c r="T24" i="2"/>
  <c r="T25" i="2"/>
  <c r="W24" i="2" l="1"/>
  <c r="W23" i="2"/>
  <c r="W22" i="2"/>
  <c r="W21" i="2"/>
  <c r="W20" i="2"/>
  <c r="W19" i="2"/>
  <c r="W18" i="2"/>
  <c r="W25" i="2" l="1"/>
  <c r="R14" i="2" l="1"/>
  <c r="T22" i="2"/>
  <c r="T23" i="2"/>
  <c r="T17" i="2"/>
  <c r="T16" i="2"/>
  <c r="T15" i="2"/>
  <c r="T14" i="2"/>
  <c r="T10" i="2"/>
  <c r="R25" i="2"/>
  <c r="R24" i="2"/>
  <c r="R23" i="2"/>
  <c r="R22" i="2"/>
  <c r="R30" i="2"/>
  <c r="R17" i="2"/>
  <c r="R15" i="2"/>
  <c r="R10" i="2"/>
  <c r="R8" i="2"/>
  <c r="R7" i="2"/>
  <c r="R29" i="2"/>
  <c r="R31" i="2"/>
  <c r="R28" i="2"/>
  <c r="R11" i="2" l="1"/>
  <c r="AA7" i="2" s="1"/>
  <c r="T26" i="2"/>
  <c r="AA12" i="2" s="1"/>
  <c r="T18" i="2"/>
  <c r="AA10" i="2" s="1"/>
  <c r="T11" i="2"/>
  <c r="AA8" i="2" s="1"/>
  <c r="R26" i="2"/>
  <c r="AA11" i="2" s="1"/>
  <c r="R18" i="2"/>
  <c r="AA9" i="2" s="1"/>
  <c r="R32" i="2"/>
  <c r="AA13" i="2" s="1"/>
  <c r="AA15" i="2" l="1"/>
  <c r="W17" i="2" s="1"/>
  <c r="W26" i="2" l="1"/>
  <c r="J27" i="2" s="1"/>
</calcChain>
</file>

<file path=xl/sharedStrings.xml><?xml version="1.0" encoding="utf-8"?>
<sst xmlns="http://schemas.openxmlformats.org/spreadsheetml/2006/main" count="231" uniqueCount="124">
  <si>
    <r>
      <t xml:space="preserve">Le projet pédagogique et éducatif* </t>
    </r>
    <r>
      <rPr>
        <b/>
        <i/>
        <sz val="11"/>
        <color rgb="FF1F497D"/>
        <rFont val="Calibri"/>
        <family val="2"/>
      </rPr>
      <t>en 4 clics</t>
    </r>
  </si>
  <si>
    <r>
      <t xml:space="preserve">Le partenariat </t>
    </r>
    <r>
      <rPr>
        <b/>
        <i/>
        <sz val="11"/>
        <color rgb="FF1F497D"/>
        <rFont val="Calibri"/>
        <family val="2"/>
      </rPr>
      <t>en 4 clics</t>
    </r>
  </si>
  <si>
    <r>
      <t>*</t>
    </r>
    <r>
      <rPr>
        <sz val="8"/>
        <color rgb="FF000000"/>
        <rFont val="Calibri"/>
        <family val="2"/>
      </rPr>
      <t xml:space="preserve"> </t>
    </r>
    <r>
      <rPr>
        <i/>
        <sz val="8"/>
        <color rgb="FF000000"/>
        <rFont val="Calibri"/>
        <family val="2"/>
      </rPr>
      <t>Document  DSDEN</t>
    </r>
  </si>
  <si>
    <t>L'équipe est porteuse d'un projet pédagogique et éducatif formalisé :</t>
  </si>
  <si>
    <t>Non</t>
  </si>
  <si>
    <t>Ce projet est en lien avec le Projet Educatif Territorial, les partenaires de proximité sont identifiés, des actions communes en cohérence sont construites :</t>
  </si>
  <si>
    <t>X</t>
  </si>
  <si>
    <t>Des réunions de régulation sont programmées régulièrement, des actions de formation/autoformation ont été/sont engagées :</t>
  </si>
  <si>
    <t>Le projet est l'objet d'un dialogue avec les partenaires  « structure petite enfance » (P.M.I., crèche, centres sociaux...) :</t>
  </si>
  <si>
    <t>Les parents sont associés à la vie de la classe, ils peuvent participer à des moments de classe :</t>
  </si>
  <si>
    <t>Ce projet est communiqué aux partenaires (parents, municipalité, structures petite enfance), il est lisible et accessible :</t>
  </si>
  <si>
    <t>Les parents peuvent suivre les progrès de leurs enfants, des rencontres sont programmées pour échanger :</t>
  </si>
  <si>
    <t>Une organisation pédagogique qui prend en compte les spécificités du jeune enfant</t>
  </si>
  <si>
    <r>
      <t>Les modalités d'adaptation de scolarisation</t>
    </r>
    <r>
      <rPr>
        <b/>
        <i/>
        <sz val="11"/>
        <color rgb="FF1F497D"/>
        <rFont val="Calibri"/>
        <family val="2"/>
      </rPr>
      <t xml:space="preserve"> en 4 clics</t>
    </r>
  </si>
  <si>
    <t>Les besoins du jeune enfant sont pris en compte :</t>
  </si>
  <si>
    <t>Des temps de rencontre avec les parents sont organisés pour préparer la rentrée de l'enfant :</t>
  </si>
  <si>
    <t>Une réflexion a permis de faire évoluer l'aménagement des locaux pour répondre aux besoins moteurs du jeune enfant :</t>
  </si>
  <si>
    <t>Les parents et les enfants sont invités à visiter l'école et à rencontrer l'équipe éducative avant la rentrée :</t>
  </si>
  <si>
    <t>L'Atsem a été sensibilisé(e) à l'accueil des jeunes enfants (besoins affectifs et relationnels) :</t>
  </si>
  <si>
    <t>L'accompagnement à la propreté est l'objet d'une concertation avec les parents et la collectivité :</t>
  </si>
  <si>
    <t>L'emploi du temps et l'organisation des temps éducatifs se sont adaptés aux besoins physiologiques (sommeil, hygiène) du jeune enfant en concertation avec les services municipaux :</t>
  </si>
  <si>
    <r>
      <t xml:space="preserve">L'accueil et la rentrée échelonnés sont possibles, </t>
    </r>
    <r>
      <rPr>
        <i/>
        <sz val="11"/>
        <color rgb="FF000000"/>
        <rFont val="Calibri"/>
        <family val="2"/>
      </rPr>
      <t xml:space="preserve">le besoin de sommeil est respecté notamment après le repas </t>
    </r>
    <r>
      <rPr>
        <sz val="11"/>
        <color rgb="FF000000"/>
        <rFont val="Calibri"/>
        <family val="2"/>
      </rPr>
      <t>:</t>
    </r>
  </si>
  <si>
    <t>Le développement de l'enfant</t>
  </si>
  <si>
    <r>
      <t xml:space="preserve">Le développement du langage </t>
    </r>
    <r>
      <rPr>
        <b/>
        <i/>
        <sz val="11"/>
        <color rgb="FF1F497D"/>
        <rFont val="Calibri"/>
        <family val="2"/>
      </rPr>
      <t>en 4 clics</t>
    </r>
  </si>
  <si>
    <r>
      <t xml:space="preserve">Le développement moteur et sensoriel </t>
    </r>
    <r>
      <rPr>
        <b/>
        <i/>
        <sz val="11"/>
        <color rgb="FF1F497D"/>
        <rFont val="Calibri"/>
        <family val="2"/>
      </rPr>
      <t>en 4 clics</t>
    </r>
  </si>
  <si>
    <t>Les conditions de communication sont établies : sécurité affective/bienveillance</t>
  </si>
  <si>
    <t>La classe est agencée pour favoriser la libre circulation des élèves et respecte leurs besoins de mouvements :</t>
  </si>
  <si>
    <t>L'organisation de la classe favorise l'activité spontanée et les interactions langagières : expérimentations libres qui permettent les échanges avec l'adulte et les pairs</t>
  </si>
  <si>
    <t>Les espaces sont modulables en fonction de la journée et de l'activité. Ils sont évolutifs tout au long de l'année :</t>
  </si>
  <si>
    <t>Des activités physiques adaptées sont organisées quotidiennement (à l'intérieur comme à l'extérieur) :</t>
  </si>
  <si>
    <t>Une large place est laissée à la manipulation, au jeu, à la découverte sensorielle :</t>
  </si>
  <si>
    <r>
      <t xml:space="preserve">Le développement de la socialisation </t>
    </r>
    <r>
      <rPr>
        <b/>
        <i/>
        <sz val="11"/>
        <color rgb="FF1F497D"/>
        <rFont val="Calibri"/>
        <family val="2"/>
      </rPr>
      <t>en 4 clics</t>
    </r>
  </si>
  <si>
    <t>Chaque enfant est très vite sécurisé "affectivement" dans la classe :</t>
  </si>
  <si>
    <t>L'enseignant " accepte" un objet transitionnel pour chaque enfant : doudou, photo …</t>
  </si>
  <si>
    <t>L'enseignant/l'ATSEM accueille et favorise un moment d'échange quotidien pour chaque enfant</t>
  </si>
  <si>
    <t>Des temps en groupes progressifs et évolutifs sont organisés pour permettre aux enfants de partager, de se connaître, de présenter, de valoriser les expérimentations...</t>
  </si>
  <si>
    <t>L'oral est étayé par l'enseignant/l'ATSEM, dans les situations quotidiennes : actes autour de l'hygiène, déplacement, habillage … :</t>
  </si>
  <si>
    <t>Des situations d'apprentissage en langue orale sont mises en place : autour de l'arrivée de la mascotte, des coins jeux, d'albums … :</t>
  </si>
  <si>
    <r>
      <t xml:space="preserve">Une organisation pédagogique qui prend en compte les spécificités du jeune enfant </t>
    </r>
    <r>
      <rPr>
        <b/>
        <i/>
        <sz val="11"/>
        <color theme="3"/>
        <rFont val="Calibri"/>
        <family val="2"/>
      </rPr>
      <t>en 4 clics</t>
    </r>
  </si>
  <si>
    <t>Le projet pédagogique et éducatif</t>
  </si>
  <si>
    <t>Le partenariat</t>
  </si>
  <si>
    <t>Les modalités d'adaptation de scolarisation</t>
  </si>
  <si>
    <t>Le développement du langage</t>
  </si>
  <si>
    <t>Le développement moteur et sensoriel</t>
  </si>
  <si>
    <t>Le développement de la socialisation</t>
  </si>
  <si>
    <t>Oui</t>
  </si>
  <si>
    <t>A</t>
  </si>
  <si>
    <t>B</t>
  </si>
  <si>
    <t>C</t>
  </si>
  <si>
    <t>D</t>
  </si>
  <si>
    <t>E</t>
  </si>
  <si>
    <t>F</t>
  </si>
  <si>
    <t>G</t>
  </si>
  <si>
    <t>Formation</t>
  </si>
  <si>
    <t>Régulation et formation</t>
  </si>
  <si>
    <r>
      <t>*</t>
    </r>
    <r>
      <rPr>
        <sz val="8"/>
        <color rgb="FF000000"/>
        <rFont val="Calibri"/>
        <family val="2"/>
      </rPr>
      <t xml:space="preserve"> </t>
    </r>
    <r>
      <rPr>
        <i/>
        <sz val="8"/>
        <color rgb="FF000000"/>
        <rFont val="Calibri"/>
        <family val="2"/>
      </rPr>
      <t>Document  DSDEN : Projet pédagogique et éducatif 1ère scolarisation</t>
    </r>
  </si>
  <si>
    <t>Des réunions de régulation du projet sont programmées régulièrement, des actions de formation/autoformation ont été/sont engagées :</t>
  </si>
  <si>
    <t>Partagé</t>
  </si>
  <si>
    <t>Lisible</t>
  </si>
  <si>
    <t>Partagé, lisible, accessible</t>
  </si>
  <si>
    <t>Au niveau de la classe</t>
  </si>
  <si>
    <t>Au niveau de l'école</t>
  </si>
  <si>
    <t>Les ATSEM ont été sensibilisé(e)s à l'accueil des jeunes enfants (besoins affectifs et relationnels) :</t>
  </si>
  <si>
    <t>Associés régulièrement</t>
  </si>
  <si>
    <t>Associés ponctuellement</t>
  </si>
  <si>
    <t>Deux fois/an</t>
  </si>
  <si>
    <t>Une fois/période</t>
  </si>
  <si>
    <t>Une fois/mois</t>
  </si>
  <si>
    <t>Deux fois/an + à la demande</t>
  </si>
  <si>
    <t>Une fois/période + à la demande</t>
  </si>
  <si>
    <t>Une fois/mois + à la demande</t>
  </si>
  <si>
    <t>Toujours</t>
  </si>
  <si>
    <t>Souvent</t>
  </si>
  <si>
    <t>Rarement</t>
  </si>
  <si>
    <t>L'oral est étayé par l'enseignant, dans les situations quotidiennes : actes autour de l'hygiène, déplacement, habillage … :</t>
  </si>
  <si>
    <t>L'oral est étayé par l'ATSEM, dans les situations quotidiennes : actes autour de l'hygiène, déplacement, habillage … :</t>
  </si>
  <si>
    <r>
      <t>Chaque enfant est</t>
    </r>
    <r>
      <rPr>
        <sz val="11"/>
        <color rgb="FF000000"/>
        <rFont val="Calibri"/>
        <family val="2"/>
      </rPr>
      <t xml:space="preserve"> sécurisé "affectivement" dans la classe :</t>
    </r>
  </si>
  <si>
    <t>Oui : E</t>
  </si>
  <si>
    <t>Des temps de regroupements sont progressivement organisés pour  permettre aux enfants de se connaître et de partager des expériences. Ils sont évolutifs.</t>
  </si>
  <si>
    <t>Oui, partiellement</t>
  </si>
  <si>
    <t>Oui, totalement</t>
  </si>
  <si>
    <t>Oui mais pas suffisamment</t>
  </si>
  <si>
    <t>Les espaces sont modulables et évolutifs en fonction de l'activité et dans le temps :</t>
  </si>
  <si>
    <t>M</t>
  </si>
  <si>
    <t>Les besoins du jeune enfant sont pris en compte y compris dans les temps de récréation (physiologiques, moteurs, affectifs, cognitifs) :</t>
  </si>
  <si>
    <t>Pour suivre les progrès de leurs enfants, des rencontres sont programmées pour échanger et pour renforcer la coéducation :</t>
  </si>
  <si>
    <t>Régulation</t>
  </si>
  <si>
    <t>Oui : E+A</t>
  </si>
  <si>
    <t>L'enseignant(E)/l'ATSEM(A) accueille et favorise un moment d'échange quotidien pour chaque enfant</t>
  </si>
  <si>
    <t>L'organisation de la classe favorise l'activité spontanée et les interactions langagières : expérimentations libres qui permettent les échanges avec l'adulte et les pairs :</t>
  </si>
  <si>
    <t>L'accueil et la rentrée échelonnés sont possibles, le besoin de sommeil est respecté notamment après le repas :</t>
  </si>
  <si>
    <t>N'hesitez pas à cliquer sur l'onglet "Synthèse" ci-dessous pour situer vos atouts et vos points d'évolution !</t>
  </si>
  <si>
    <t>Ce projet permet d'accueillir les élèves qui en ont le plus besoin :</t>
  </si>
  <si>
    <t>Oui, majoritairement</t>
  </si>
  <si>
    <t>Ce projet est partagé avec les partenaires (parents, municipalité, structures petite enfance) :</t>
  </si>
  <si>
    <t>1 des besoins</t>
  </si>
  <si>
    <t>2 des besoins</t>
  </si>
  <si>
    <t>3 des besoins</t>
  </si>
  <si>
    <t>Tous les besoins</t>
  </si>
  <si>
    <t>Oui, par l'équipe pédagogique</t>
  </si>
  <si>
    <t>Oui, par une formation spécifique</t>
  </si>
  <si>
    <t>Oui, par l'équipe et formation</t>
  </si>
  <si>
    <t>Oui avec actions communes</t>
  </si>
  <si>
    <t>Oui, avec actions co-construites</t>
  </si>
  <si>
    <t>Oui, de manière informative</t>
  </si>
  <si>
    <t>Invités régulièrement</t>
  </si>
  <si>
    <t>Invités ponctuellement</t>
  </si>
  <si>
    <t>Les 2 critères précédents</t>
  </si>
  <si>
    <t>Oui, selon des besoins des enfants</t>
  </si>
  <si>
    <t>Oui, selon les moments dans la journée</t>
  </si>
  <si>
    <t>L'enseignant " accepte" un objet transitionnel pour chaque enfant : doudou, photo…</t>
  </si>
  <si>
    <t>Des activités physiques spécifiques (S) sont conçues et mises en œuvre quotidiennement (Q) à l'intérieur comme à l'extérieur :</t>
  </si>
  <si>
    <t>S</t>
  </si>
  <si>
    <t>Q</t>
  </si>
  <si>
    <t>S+Q</t>
  </si>
  <si>
    <t>Les activités de manipulation, de jeu et de  découverte sensorielle sont différenciées (D), progressives (P) et utilisées à différents moments (M) de la journée :</t>
  </si>
  <si>
    <t>P</t>
  </si>
  <si>
    <t>D+P</t>
  </si>
  <si>
    <t>D+M</t>
  </si>
  <si>
    <t>P+M</t>
  </si>
  <si>
    <t>D+P+M</t>
  </si>
  <si>
    <t>Nom de l'école / de la classe :</t>
  </si>
  <si>
    <r>
      <rPr>
        <b/>
        <sz val="18"/>
        <color theme="4"/>
        <rFont val="Calibri"/>
        <family val="2"/>
      </rPr>
      <t>Première scolarisation</t>
    </r>
    <r>
      <rPr>
        <b/>
        <sz val="14"/>
        <color rgb="FF000000"/>
        <rFont val="Calibri"/>
        <family val="2"/>
      </rPr>
      <t xml:space="preserve">
</t>
    </r>
    <r>
      <rPr>
        <b/>
        <i/>
        <sz val="14"/>
        <color rgb="FF000000"/>
        <rFont val="Calibri"/>
        <family val="2"/>
      </rPr>
      <t>Outil d'aide à l'analyse</t>
    </r>
  </si>
  <si>
    <t>Ce projet permet d'accueillir les élèves de 3 ans (ou de moins 3 ans) qui en ont le plus besoin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</si>
</sst>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1F497D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Calibri"/>
      <family val="2"/>
    </font>
    <font>
      <b/>
      <sz val="12"/>
      <color rgb="FF8064A2"/>
      <name val="Calibri"/>
      <family val="2"/>
    </font>
    <font>
      <b/>
      <sz val="12"/>
      <color rgb="FF1F497D"/>
      <name val="Calibri"/>
      <family val="2"/>
    </font>
    <font>
      <b/>
      <sz val="12"/>
      <color rgb="FF77933C"/>
      <name val="Calibri"/>
      <family val="2"/>
    </font>
    <font>
      <b/>
      <sz val="12"/>
      <color rgb="FF953735"/>
      <name val="Calibri"/>
      <family val="2"/>
    </font>
    <font>
      <i/>
      <sz val="11"/>
      <color rgb="FF000000"/>
      <name val="Calibri"/>
      <family val="2"/>
    </font>
    <font>
      <b/>
      <sz val="12"/>
      <color rgb="FF4F81BD"/>
      <name val="Calibri"/>
      <family val="2"/>
    </font>
    <font>
      <b/>
      <sz val="12"/>
      <color rgb="FF604A7B"/>
      <name val="Calibri"/>
      <family val="2"/>
    </font>
    <font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1"/>
      <color theme="3"/>
      <name val="Calibri"/>
      <family val="2"/>
    </font>
    <font>
      <sz val="9"/>
      <color theme="0"/>
      <name val="Arial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i/>
      <sz val="14"/>
      <color theme="9" tint="-0.249977111117893"/>
      <name val="Calibri"/>
      <family val="2"/>
    </font>
    <font>
      <b/>
      <i/>
      <sz val="14"/>
      <color rgb="FF000000"/>
      <name val="Calibri"/>
      <family val="2"/>
    </font>
    <font>
      <b/>
      <sz val="18"/>
      <color theme="4"/>
      <name val="Calibri"/>
      <family val="2"/>
    </font>
    <font>
      <i/>
      <sz val="12"/>
      <color theme="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C1DA"/>
        <bgColor rgb="FFE6B9B8"/>
      </patternFill>
    </fill>
    <fill>
      <patternFill patternType="solid">
        <fgColor rgb="FF83CAFF"/>
        <bgColor rgb="FFB7DEE8"/>
      </patternFill>
    </fill>
    <fill>
      <patternFill patternType="solid">
        <fgColor rgb="FFD7E4BD"/>
        <bgColor rgb="FFDDD9C3"/>
      </patternFill>
    </fill>
    <fill>
      <patternFill patternType="solid">
        <fgColor rgb="FFE6B9B8"/>
        <bgColor rgb="FFCCC1DA"/>
      </patternFill>
    </fill>
    <fill>
      <patternFill patternType="solid">
        <fgColor rgb="FFB7DEE8"/>
        <bgColor rgb="FFD7E4BD"/>
      </patternFill>
    </fill>
    <fill>
      <patternFill patternType="solid">
        <fgColor rgb="FFE6E0EC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21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/>
      <bottom style="mediumDashDot">
        <color theme="9"/>
      </bottom>
      <diagonal/>
    </border>
    <border>
      <left/>
      <right/>
      <top style="mediumDashDot">
        <color theme="9"/>
      </top>
      <bottom style="mediumDashDot">
        <color theme="9"/>
      </bottom>
      <diagonal/>
    </border>
    <border>
      <left/>
      <right/>
      <top style="mediumDashDot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 vertical="top"/>
    </xf>
    <xf numFmtId="0" fontId="1" fillId="0" borderId="0" xfId="1"/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8" fillId="0" borderId="0" xfId="1" applyFont="1"/>
    <xf numFmtId="0" fontId="0" fillId="0" borderId="0" xfId="0" applyAlignment="1">
      <alignment horizontal="center"/>
    </xf>
    <xf numFmtId="0" fontId="21" fillId="0" borderId="12" xfId="1" applyFont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2" xfId="1" applyFont="1" applyBorder="1" applyAlignment="1" applyProtection="1">
      <alignment horizontal="center" vertical="center"/>
      <protection locked="0"/>
    </xf>
    <xf numFmtId="0" fontId="20" fillId="0" borderId="12" xfId="1" applyFont="1" applyBorder="1" applyAlignment="1" applyProtection="1">
      <alignment horizontal="center" vertical="center" wrapText="1"/>
      <protection locked="0"/>
    </xf>
    <xf numFmtId="0" fontId="20" fillId="0" borderId="12" xfId="1" applyFont="1" applyBorder="1" applyAlignment="1" applyProtection="1">
      <alignment horizontal="center" vertical="center"/>
      <protection locked="0"/>
    </xf>
    <xf numFmtId="0" fontId="19" fillId="0" borderId="0" xfId="1" applyFont="1"/>
    <xf numFmtId="0" fontId="18" fillId="0" borderId="0" xfId="1" applyFont="1" applyBorder="1"/>
    <xf numFmtId="0" fontId="18" fillId="12" borderId="0" xfId="1" applyFont="1" applyFill="1" applyBorder="1"/>
    <xf numFmtId="0" fontId="1" fillId="12" borderId="0" xfId="1" applyFill="1" applyBorder="1"/>
    <xf numFmtId="0" fontId="1" fillId="0" borderId="0" xfId="1" applyBorder="1"/>
    <xf numFmtId="0" fontId="1" fillId="12" borderId="0" xfId="1" applyFill="1" applyBorder="1" applyAlignment="1">
      <alignment wrapText="1"/>
    </xf>
    <xf numFmtId="0" fontId="10" fillId="12" borderId="0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/>
    </xf>
    <xf numFmtId="0" fontId="1" fillId="2" borderId="13" xfId="1" applyFill="1" applyBorder="1"/>
    <xf numFmtId="0" fontId="1" fillId="2" borderId="14" xfId="1" applyFill="1" applyBorder="1"/>
    <xf numFmtId="0" fontId="1" fillId="2" borderId="15" xfId="1" applyFill="1" applyBorder="1"/>
    <xf numFmtId="0" fontId="18" fillId="12" borderId="16" xfId="1" applyFont="1" applyFill="1" applyBorder="1"/>
    <xf numFmtId="0" fontId="18" fillId="12" borderId="17" xfId="1" applyFont="1" applyFill="1" applyBorder="1"/>
    <xf numFmtId="0" fontId="1" fillId="12" borderId="16" xfId="1" applyFill="1" applyBorder="1"/>
    <xf numFmtId="0" fontId="1" fillId="12" borderId="17" xfId="1" applyFill="1" applyBorder="1"/>
    <xf numFmtId="0" fontId="1" fillId="12" borderId="16" xfId="1" applyFill="1" applyBorder="1" applyAlignment="1">
      <alignment horizontal="center" vertical="top"/>
    </xf>
    <xf numFmtId="0" fontId="1" fillId="0" borderId="16" xfId="1" applyBorder="1" applyAlignment="1">
      <alignment horizontal="center" vertical="top"/>
    </xf>
    <xf numFmtId="0" fontId="9" fillId="12" borderId="16" xfId="1" applyFont="1" applyFill="1" applyBorder="1" applyAlignment="1">
      <alignment horizontal="center" vertical="center"/>
    </xf>
    <xf numFmtId="0" fontId="1" fillId="0" borderId="16" xfId="1" applyBorder="1"/>
    <xf numFmtId="0" fontId="12" fillId="0" borderId="16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" fillId="2" borderId="18" xfId="1" applyFill="1" applyBorder="1"/>
    <xf numFmtId="0" fontId="1" fillId="2" borderId="19" xfId="1" applyFill="1" applyBorder="1"/>
    <xf numFmtId="0" fontId="1" fillId="2" borderId="20" xfId="1" applyFill="1" applyBorder="1"/>
    <xf numFmtId="0" fontId="18" fillId="0" borderId="0" xfId="1" applyFont="1" applyFill="1" applyBorder="1"/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wrapText="1"/>
    </xf>
    <xf numFmtId="0" fontId="18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8" fillId="12" borderId="0" xfId="1" applyFont="1" applyFill="1" applyBorder="1" applyAlignment="1">
      <alignment horizontal="center" vertical="center"/>
    </xf>
    <xf numFmtId="0" fontId="7" fillId="12" borderId="16" xfId="1" applyFont="1" applyFill="1" applyBorder="1" applyAlignment="1">
      <alignment horizontal="center" vertical="center"/>
    </xf>
    <xf numFmtId="0" fontId="19" fillId="0" borderId="0" xfId="1" applyFont="1" applyFill="1"/>
    <xf numFmtId="0" fontId="0" fillId="0" borderId="0" xfId="0" applyAlignment="1">
      <alignment horizontal="left"/>
    </xf>
    <xf numFmtId="0" fontId="0" fillId="13" borderId="0" xfId="0" applyFill="1"/>
    <xf numFmtId="0" fontId="0" fillId="13" borderId="0" xfId="0" applyFill="1" applyAlignment="1">
      <alignment horizontal="center"/>
    </xf>
    <xf numFmtId="0" fontId="1" fillId="14" borderId="16" xfId="1" applyFill="1" applyBorder="1"/>
    <xf numFmtId="0" fontId="2" fillId="14" borderId="0" xfId="1" applyFont="1" applyFill="1" applyBorder="1" applyAlignment="1">
      <alignment horizontal="center" wrapText="1"/>
    </xf>
    <xf numFmtId="0" fontId="2" fillId="14" borderId="0" xfId="1" applyFont="1" applyFill="1" applyBorder="1" applyAlignment="1">
      <alignment horizontal="center"/>
    </xf>
    <xf numFmtId="0" fontId="1" fillId="14" borderId="0" xfId="1" applyFill="1" applyBorder="1"/>
    <xf numFmtId="0" fontId="1" fillId="14" borderId="17" xfId="1" applyFill="1" applyBorder="1"/>
    <xf numFmtId="0" fontId="19" fillId="12" borderId="0" xfId="1" applyFont="1" applyFill="1"/>
    <xf numFmtId="0" fontId="1" fillId="12" borderId="0" xfId="1" applyFill="1"/>
    <xf numFmtId="0" fontId="23" fillId="12" borderId="0" xfId="1" applyFont="1" applyFill="1" applyBorder="1" applyAlignment="1">
      <alignment horizontal="center"/>
    </xf>
    <xf numFmtId="0" fontId="0" fillId="12" borderId="0" xfId="0" applyFill="1"/>
    <xf numFmtId="0" fontId="18" fillId="0" borderId="0" xfId="1" applyFont="1" applyFill="1"/>
    <xf numFmtId="0" fontId="18" fillId="0" borderId="0" xfId="1" applyFont="1" applyFill="1" applyAlignment="1">
      <alignment horizontal="right"/>
    </xf>
    <xf numFmtId="0" fontId="22" fillId="0" borderId="0" xfId="1" applyFont="1" applyFill="1"/>
    <xf numFmtId="49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ill="1"/>
    <xf numFmtId="0" fontId="22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 wrapText="1"/>
    </xf>
    <xf numFmtId="0" fontId="1" fillId="9" borderId="10" xfId="1" applyFont="1" applyFill="1" applyBorder="1" applyAlignment="1">
      <alignment horizontal="left" vertical="center" wrapText="1"/>
    </xf>
    <xf numFmtId="0" fontId="1" fillId="8" borderId="11" xfId="1" applyFont="1" applyFill="1" applyBorder="1" applyAlignment="1">
      <alignment horizontal="left" vertical="center" wrapText="1"/>
    </xf>
    <xf numFmtId="0" fontId="1" fillId="9" borderId="11" xfId="1" applyFont="1" applyFill="1" applyBorder="1" applyAlignment="1">
      <alignment horizontal="left" vertical="center" wrapText="1"/>
    </xf>
    <xf numFmtId="0" fontId="3" fillId="11" borderId="9" xfId="1" applyFont="1" applyFill="1" applyBorder="1" applyAlignment="1">
      <alignment horizontal="left"/>
    </xf>
    <xf numFmtId="0" fontId="14" fillId="10" borderId="8" xfId="1" applyFont="1" applyFill="1" applyBorder="1" applyAlignment="1">
      <alignment horizontal="center" vertical="center" wrapText="1"/>
    </xf>
    <xf numFmtId="0" fontId="14" fillId="10" borderId="1" xfId="1" applyFont="1" applyFill="1" applyBorder="1" applyAlignment="1">
      <alignment horizontal="center" vertical="center" wrapText="1"/>
    </xf>
    <xf numFmtId="0" fontId="14" fillId="10" borderId="2" xfId="1" applyFont="1" applyFill="1" applyBorder="1" applyAlignment="1">
      <alignment horizontal="center" vertical="center" wrapText="1"/>
    </xf>
    <xf numFmtId="0" fontId="14" fillId="10" borderId="3" xfId="1" applyFont="1" applyFill="1" applyBorder="1" applyAlignment="1">
      <alignment horizontal="center" vertical="center" wrapText="1"/>
    </xf>
    <xf numFmtId="0" fontId="14" fillId="10" borderId="0" xfId="1" applyFont="1" applyFill="1" applyBorder="1" applyAlignment="1">
      <alignment horizontal="center" vertical="center" wrapText="1"/>
    </xf>
    <xf numFmtId="0" fontId="14" fillId="10" borderId="4" xfId="1" applyFont="1" applyFill="1" applyBorder="1" applyAlignment="1">
      <alignment horizontal="center" vertical="center" wrapText="1"/>
    </xf>
    <xf numFmtId="0" fontId="14" fillId="10" borderId="5" xfId="1" applyFont="1" applyFill="1" applyBorder="1" applyAlignment="1">
      <alignment horizontal="center" vertical="center" wrapText="1"/>
    </xf>
    <xf numFmtId="0" fontId="14" fillId="10" borderId="6" xfId="1" applyFont="1" applyFill="1" applyBorder="1" applyAlignment="1">
      <alignment horizontal="center" vertical="center" wrapText="1"/>
    </xf>
    <xf numFmtId="0" fontId="14" fillId="10" borderId="7" xfId="1" applyFont="1" applyFill="1" applyBorder="1" applyAlignment="1">
      <alignment horizontal="center" vertical="center" wrapText="1"/>
    </xf>
    <xf numFmtId="0" fontId="1" fillId="11" borderId="10" xfId="1" applyFont="1" applyFill="1" applyBorder="1" applyAlignment="1">
      <alignment horizontal="left" vertical="center" wrapText="1"/>
    </xf>
    <xf numFmtId="0" fontId="1" fillId="11" borderId="11" xfId="1" applyFont="1" applyFill="1" applyBorder="1" applyAlignment="1">
      <alignment horizontal="left" vertical="center" wrapText="1"/>
    </xf>
    <xf numFmtId="0" fontId="1" fillId="8" borderId="10" xfId="1" applyFont="1" applyFill="1" applyBorder="1" applyAlignment="1">
      <alignment horizontal="left" vertical="center" wrapText="1"/>
    </xf>
    <xf numFmtId="0" fontId="3" fillId="9" borderId="9" xfId="1" applyFont="1" applyFill="1" applyBorder="1" applyAlignment="1">
      <alignment horizontal="left"/>
    </xf>
    <xf numFmtId="0" fontId="3" fillId="8" borderId="9" xfId="1" applyFont="1" applyFill="1" applyBorder="1" applyAlignment="1">
      <alignment horizontal="left"/>
    </xf>
    <xf numFmtId="0" fontId="1" fillId="7" borderId="10" xfId="1" applyFont="1" applyFill="1" applyBorder="1" applyAlignment="1">
      <alignment horizontal="left" vertical="center" wrapText="1"/>
    </xf>
    <xf numFmtId="0" fontId="1" fillId="6" borderId="11" xfId="1" applyFont="1" applyFill="1" applyBorder="1" applyAlignment="1">
      <alignment vertical="center" wrapText="1"/>
    </xf>
    <xf numFmtId="0" fontId="1" fillId="7" borderId="11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left" wrapText="1"/>
    </xf>
    <xf numFmtId="0" fontId="3" fillId="3" borderId="0" xfId="1" applyFont="1" applyFill="1" applyBorder="1" applyAlignment="1">
      <alignment horizontal="left"/>
    </xf>
    <xf numFmtId="0" fontId="1" fillId="6" borderId="9" xfId="1" applyFont="1" applyFill="1" applyBorder="1" applyAlignment="1">
      <alignment horizontal="left" vertical="center" wrapText="1"/>
    </xf>
    <xf numFmtId="0" fontId="1" fillId="7" borderId="9" xfId="1" applyFont="1" applyFill="1" applyBorder="1" applyAlignment="1">
      <alignment horizontal="left" vertical="center" wrapText="1"/>
    </xf>
    <xf numFmtId="0" fontId="1" fillId="6" borderId="10" xfId="1" applyFont="1" applyFill="1" applyBorder="1" applyAlignment="1">
      <alignment vertical="center" wrapText="1"/>
    </xf>
    <xf numFmtId="0" fontId="1" fillId="5" borderId="10" xfId="1" applyFont="1" applyFill="1" applyBorder="1" applyAlignment="1">
      <alignment horizontal="left" vertical="center" wrapText="1"/>
    </xf>
    <xf numFmtId="0" fontId="1" fillId="4" borderId="10" xfId="1" applyFont="1" applyFill="1" applyBorder="1" applyAlignment="1">
      <alignment horizontal="left" vertical="center" wrapText="1"/>
    </xf>
    <xf numFmtId="0" fontId="1" fillId="4" borderId="11" xfId="1" applyFont="1" applyFill="1" applyBorder="1" applyAlignment="1">
      <alignment horizontal="left" vertical="center" wrapText="1"/>
    </xf>
    <xf numFmtId="0" fontId="1" fillId="5" borderId="11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left" vertical="center" wrapText="1"/>
    </xf>
    <xf numFmtId="0" fontId="1" fillId="5" borderId="9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right" wrapText="1"/>
    </xf>
    <xf numFmtId="0" fontId="23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right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top" wrapText="1"/>
    </xf>
    <xf numFmtId="0" fontId="18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center"/>
    </xf>
    <xf numFmtId="0" fontId="25" fillId="12" borderId="3" xfId="1" applyFont="1" applyFill="1" applyBorder="1" applyAlignment="1">
      <alignment horizontal="center" vertical="center" wrapText="1"/>
    </xf>
    <xf numFmtId="0" fontId="1" fillId="7" borderId="10" xfId="1" applyFont="1" applyFill="1" applyBorder="1" applyAlignment="1">
      <alignment horizontal="left" vertical="top" wrapText="1"/>
    </xf>
    <xf numFmtId="0" fontId="1" fillId="9" borderId="10" xfId="1" applyFont="1" applyFill="1" applyBorder="1" applyAlignment="1">
      <alignment horizontal="left" vertical="top" wrapText="1"/>
    </xf>
    <xf numFmtId="0" fontId="1" fillId="7" borderId="9" xfId="1" applyFont="1" applyFill="1" applyBorder="1" applyAlignment="1">
      <alignment horizontal="left" vertical="top" wrapText="1"/>
    </xf>
    <xf numFmtId="0" fontId="1" fillId="8" borderId="10" xfId="1" applyFont="1" applyFill="1" applyBorder="1" applyAlignment="1">
      <alignment horizontal="left" vertical="top" wrapText="1"/>
    </xf>
    <xf numFmtId="0" fontId="1" fillId="8" borderId="11" xfId="1" applyFont="1" applyFill="1" applyBorder="1" applyAlignment="1">
      <alignment horizontal="left" vertical="top" wrapText="1"/>
    </xf>
    <xf numFmtId="0" fontId="1" fillId="0" borderId="0" xfId="1" applyFont="1" applyAlignment="1">
      <alignment horizontal="right" wrapText="1"/>
    </xf>
    <xf numFmtId="0" fontId="1" fillId="6" borderId="10" xfId="1" applyFont="1" applyFill="1" applyBorder="1" applyAlignment="1">
      <alignment wrapText="1"/>
    </xf>
    <xf numFmtId="0" fontId="1" fillId="6" borderId="11" xfId="1" applyFont="1" applyFill="1" applyBorder="1" applyAlignment="1">
      <alignment wrapText="1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E6E0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CC1DA"/>
      <rgbColor rgb="FF4F81BD"/>
      <rgbColor rgb="FF9999FF"/>
      <rgbColor rgb="FF953735"/>
      <rgbColor rgb="FFFFFFCC"/>
      <rgbColor rgb="FFDDD9C3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83CA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8064A2"/>
      <rgbColor rgb="FF969696"/>
      <rgbColor rgb="FF003366"/>
      <rgbColor rgb="FF339966"/>
      <rgbColor rgb="FF003300"/>
      <rgbColor rgb="FF333300"/>
      <rgbColor rgb="FF993300"/>
      <rgbColor rgb="FF604A7B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 algn="l">
              <a:defRPr/>
            </a:pPr>
            <a:r>
              <a:rPr lang="fr-FR" sz="1400"/>
              <a:t>Aide à l'analyse du dispositif</a:t>
            </a:r>
          </a:p>
          <a:p>
            <a:pPr algn="l">
              <a:defRPr/>
            </a:pPr>
            <a:r>
              <a:rPr lang="fr-FR" sz="1400"/>
              <a:t>"Première</a:t>
            </a:r>
            <a:r>
              <a:rPr lang="fr-FR" sz="1400" baseline="0"/>
              <a:t> scolarisation"</a:t>
            </a:r>
            <a:endParaRPr lang="fr-FR" sz="1400"/>
          </a:p>
        </c:rich>
      </c:tx>
      <c:layout>
        <c:manualLayout>
          <c:xMode val="edge"/>
          <c:yMode val="edge"/>
          <c:x val="8.4586646065660191E-3"/>
          <c:y val="1.6724739593664557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'Organisation pédagogique'!$V$7:$V$13</c:f>
              <c:strCache>
                <c:ptCount val="7"/>
                <c:pt idx="0">
                  <c:v>Le projet pédagogique et éducatif</c:v>
                </c:pt>
                <c:pt idx="1">
                  <c:v>Le partenariat</c:v>
                </c:pt>
                <c:pt idx="2">
                  <c:v>Une organisation pédagogique qui prend en compte les spécificités du jeune enfant</c:v>
                </c:pt>
                <c:pt idx="3">
                  <c:v>Les modalités d'adaptation de scolarisation</c:v>
                </c:pt>
                <c:pt idx="4">
                  <c:v>Le développement du langage</c:v>
                </c:pt>
                <c:pt idx="5">
                  <c:v>Le développement moteur et sensoriel</c:v>
                </c:pt>
                <c:pt idx="6">
                  <c:v>Le développement de la socialisation</c:v>
                </c:pt>
              </c:strCache>
            </c:strRef>
          </c:cat>
          <c:val>
            <c:numRef>
              <c:f>'Organisation pédagogique'!$W$7:$W$13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B8E0-4544-91E3-1DEEA469F752}"/>
            </c:ext>
          </c:extLst>
        </c:ser>
        <c:ser>
          <c:idx val="1"/>
          <c:order val="1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'Organisation pédagogique'!$V$7:$V$13</c:f>
              <c:strCache>
                <c:ptCount val="7"/>
                <c:pt idx="0">
                  <c:v>Le projet pédagogique et éducatif</c:v>
                </c:pt>
                <c:pt idx="1">
                  <c:v>Le partenariat</c:v>
                </c:pt>
                <c:pt idx="2">
                  <c:v>Une organisation pédagogique qui prend en compte les spécificités du jeune enfant</c:v>
                </c:pt>
                <c:pt idx="3">
                  <c:v>Les modalités d'adaptation de scolarisation</c:v>
                </c:pt>
                <c:pt idx="4">
                  <c:v>Le développement du langage</c:v>
                </c:pt>
                <c:pt idx="5">
                  <c:v>Le développement moteur et sensoriel</c:v>
                </c:pt>
                <c:pt idx="6">
                  <c:v>Le développement de la socialisation</c:v>
                </c:pt>
              </c:strCache>
            </c:strRef>
          </c:cat>
          <c:val>
            <c:numRef>
              <c:f>'Organisation pédagogique'!$X$7:$X$13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B8E0-4544-91E3-1DEEA469F752}"/>
            </c:ext>
          </c:extLst>
        </c:ser>
        <c:ser>
          <c:idx val="2"/>
          <c:order val="2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'Organisation pédagogique'!$V$7:$V$13</c:f>
              <c:strCache>
                <c:ptCount val="7"/>
                <c:pt idx="0">
                  <c:v>Le projet pédagogique et éducatif</c:v>
                </c:pt>
                <c:pt idx="1">
                  <c:v>Le partenariat</c:v>
                </c:pt>
                <c:pt idx="2">
                  <c:v>Une organisation pédagogique qui prend en compte les spécificités du jeune enfant</c:v>
                </c:pt>
                <c:pt idx="3">
                  <c:v>Les modalités d'adaptation de scolarisation</c:v>
                </c:pt>
                <c:pt idx="4">
                  <c:v>Le développement du langage</c:v>
                </c:pt>
                <c:pt idx="5">
                  <c:v>Le développement moteur et sensoriel</c:v>
                </c:pt>
                <c:pt idx="6">
                  <c:v>Le développement de la socialisation</c:v>
                </c:pt>
              </c:strCache>
            </c:strRef>
          </c:cat>
          <c:val>
            <c:numRef>
              <c:f>'Organisation pédagogique'!$Y$7:$Y$13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B8E0-4544-91E3-1DEEA469F752}"/>
            </c:ext>
          </c:extLst>
        </c:ser>
        <c:ser>
          <c:idx val="3"/>
          <c:order val="3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'Organisation pédagogique'!$V$7:$V$13</c:f>
              <c:strCache>
                <c:ptCount val="7"/>
                <c:pt idx="0">
                  <c:v>Le projet pédagogique et éducatif</c:v>
                </c:pt>
                <c:pt idx="1">
                  <c:v>Le partenariat</c:v>
                </c:pt>
                <c:pt idx="2">
                  <c:v>Une organisation pédagogique qui prend en compte les spécificités du jeune enfant</c:v>
                </c:pt>
                <c:pt idx="3">
                  <c:v>Les modalités d'adaptation de scolarisation</c:v>
                </c:pt>
                <c:pt idx="4">
                  <c:v>Le développement du langage</c:v>
                </c:pt>
                <c:pt idx="5">
                  <c:v>Le développement moteur et sensoriel</c:v>
                </c:pt>
                <c:pt idx="6">
                  <c:v>Le développement de la socialisation</c:v>
                </c:pt>
              </c:strCache>
            </c:strRef>
          </c:cat>
          <c:val>
            <c:numRef>
              <c:f>'Organisation pédagogique'!$Z$7:$Z$13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B8E0-4544-91E3-1DEEA469F752}"/>
            </c:ext>
          </c:extLst>
        </c:ser>
        <c:ser>
          <c:idx val="4"/>
          <c:order val="4"/>
          <c:marker>
            <c:symbol val="none"/>
          </c:marker>
          <c:dLbls>
            <c:delete val="1"/>
          </c:dLbls>
          <c:cat>
            <c:strRef>
              <c:f>'Organisation pédagogique'!$V$7:$V$13</c:f>
              <c:strCache>
                <c:ptCount val="7"/>
                <c:pt idx="0">
                  <c:v>Le projet pédagogique et éducatif</c:v>
                </c:pt>
                <c:pt idx="1">
                  <c:v>Le partenariat</c:v>
                </c:pt>
                <c:pt idx="2">
                  <c:v>Une organisation pédagogique qui prend en compte les spécificités du jeune enfant</c:v>
                </c:pt>
                <c:pt idx="3">
                  <c:v>Les modalités d'adaptation de scolarisation</c:v>
                </c:pt>
                <c:pt idx="4">
                  <c:v>Le développement du langage</c:v>
                </c:pt>
                <c:pt idx="5">
                  <c:v>Le développement moteur et sensoriel</c:v>
                </c:pt>
                <c:pt idx="6">
                  <c:v>Le développement de la socialisation</c:v>
                </c:pt>
              </c:strCache>
            </c:strRef>
          </c:cat>
          <c:val>
            <c:numRef>
              <c:f>'Organisation pédagogique'!$AA$7:$AA$13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E0-4544-91E3-1DEEA469F7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491708576"/>
        <c:axId val="-491705312"/>
      </c:radarChart>
      <c:catAx>
        <c:axId val="-49170857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-491705312"/>
        <c:crosses val="autoZero"/>
        <c:auto val="1"/>
        <c:lblAlgn val="ctr"/>
        <c:lblOffset val="100"/>
        <c:noMultiLvlLbl val="0"/>
      </c:catAx>
      <c:valAx>
        <c:axId val="-491705312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one"/>
        <c:crossAx val="-49170857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5" workbookViewId="0" zoomToFit="1"/>
  </sheetViews>
  <sheetProtection password="ECFE" content="1" objects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700" cy="60833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0.01138</cdr:x>
      <cdr:y>0.11034</cdr:y>
    </cdr:from>
    <cdr:to>
      <cdr:x>0.31335</cdr:x>
      <cdr:y>0.16376</cdr:y>
    </cdr:to>
    <cdr:sp macro="" textlink="[0]!NomEcole">
      <cdr:nvSpPr>
        <cdr:cNvPr id="2" name="ZoneTexte 1"/>
        <cdr:cNvSpPr txBox="1"/>
      </cdr:nvSpPr>
      <cdr:spPr>
        <a:xfrm xmlns:a="http://schemas.openxmlformats.org/drawingml/2006/main">
          <a:off x="105835" y="670278"/>
          <a:ext cx="2808112" cy="32455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7CE191F6-B98C-412D-BBF1-81BFEE90BB46}" type="TxLink">
            <a:rPr lang="en-US" sz="1100" b="0" i="1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fr-FR" sz="1050" i="1"/>
        </a:p>
      </cdr:txBody>
    </cdr:sp>
  </cdr:relSizeAnchor>
  <cdr:relSizeAnchor xmlns:cdr="http://schemas.openxmlformats.org/drawingml/2006/chartDrawing">
    <cdr:from>
      <cdr:x>0.02124</cdr:x>
      <cdr:y>0.11847</cdr:y>
    </cdr:from>
    <cdr:to>
      <cdr:x>0.22231</cdr:x>
      <cdr:y>0.18931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7556" y="719667"/>
          <a:ext cx="1869722" cy="430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AMK33"/>
  <sheetViews>
    <sheetView tabSelected="1" zoomScale="140" zoomScaleNormal="140" workbookViewId="0">
      <selection activeCell="B9" sqref="B9:F9"/>
    </sheetView>
  </sheetViews>
  <sheetFormatPr baseColWidth="10" defaultColWidth="9.1640625" defaultRowHeight="0" customHeight="1" zeroHeight="1" x14ac:dyDescent="0.2"/>
  <cols>
    <col min="1" max="1" width="3.6640625" style="1"/>
    <col min="2" max="6" width="10.6640625" style="1"/>
    <col min="7" max="7" width="25.6640625" style="1" customWidth="1"/>
    <col min="8" max="8" width="6.5" style="1"/>
    <col min="9" max="9" width="3.6640625" style="1"/>
    <col min="10" max="14" width="10.6640625" style="1"/>
    <col min="15" max="15" width="25.6640625" style="1" customWidth="1"/>
    <col min="16" max="16" width="4.33203125" style="1"/>
    <col min="17" max="29" width="9.1640625" style="1" customWidth="1"/>
    <col min="30" max="1025" width="10.6640625" style="1"/>
  </cols>
  <sheetData>
    <row r="1" spans="1:1025" ht="39" customHeight="1" x14ac:dyDescent="0.25">
      <c r="A1" s="27"/>
      <c r="B1" s="103" t="s">
        <v>122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28"/>
      <c r="P1" s="2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44"/>
      <c r="CP1" s="44"/>
      <c r="CQ1" s="44"/>
    </row>
    <row r="2" spans="1:1025" s="64" customFormat="1" ht="17.25" customHeight="1" x14ac:dyDescent="0.25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60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2"/>
      <c r="AE2" s="52"/>
      <c r="AF2" s="52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2"/>
      <c r="BU2" s="62"/>
      <c r="BV2" s="62"/>
      <c r="BW2" s="62"/>
      <c r="BX2" s="62"/>
      <c r="BY2" s="62"/>
      <c r="BZ2" s="62"/>
      <c r="CA2" s="62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21"/>
      <c r="CP2" s="21"/>
      <c r="CQ2" s="21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  <c r="NY2" s="62"/>
      <c r="NZ2" s="62"/>
      <c r="OA2" s="62"/>
      <c r="OB2" s="62"/>
      <c r="OC2" s="62"/>
      <c r="OD2" s="62"/>
      <c r="OE2" s="62"/>
      <c r="OF2" s="62"/>
      <c r="OG2" s="62"/>
      <c r="OH2" s="62"/>
      <c r="OI2" s="62"/>
      <c r="OJ2" s="62"/>
      <c r="OK2" s="62"/>
      <c r="OL2" s="62"/>
      <c r="OM2" s="62"/>
      <c r="ON2" s="62"/>
      <c r="OO2" s="62"/>
      <c r="OP2" s="62"/>
      <c r="OQ2" s="62"/>
      <c r="OR2" s="62"/>
      <c r="OS2" s="62"/>
      <c r="OT2" s="62"/>
      <c r="OU2" s="62"/>
      <c r="OV2" s="62"/>
      <c r="OW2" s="62"/>
      <c r="OX2" s="62"/>
      <c r="OY2" s="62"/>
      <c r="OZ2" s="62"/>
      <c r="PA2" s="62"/>
      <c r="PB2" s="62"/>
      <c r="PC2" s="62"/>
      <c r="PD2" s="62"/>
      <c r="PE2" s="62"/>
      <c r="PF2" s="62"/>
      <c r="PG2" s="62"/>
      <c r="PH2" s="62"/>
      <c r="PI2" s="62"/>
      <c r="PJ2" s="62"/>
      <c r="PK2" s="62"/>
      <c r="PL2" s="62"/>
      <c r="PM2" s="62"/>
      <c r="PN2" s="62"/>
      <c r="PO2" s="62"/>
      <c r="PP2" s="62"/>
      <c r="PQ2" s="62"/>
      <c r="PR2" s="62"/>
      <c r="PS2" s="62"/>
      <c r="PT2" s="62"/>
      <c r="PU2" s="62"/>
      <c r="PV2" s="62"/>
      <c r="PW2" s="62"/>
      <c r="PX2" s="62"/>
      <c r="PY2" s="62"/>
      <c r="PZ2" s="62"/>
      <c r="QA2" s="62"/>
      <c r="QB2" s="62"/>
      <c r="QC2" s="62"/>
      <c r="QD2" s="62"/>
      <c r="QE2" s="62"/>
      <c r="QF2" s="62"/>
      <c r="QG2" s="62"/>
      <c r="QH2" s="62"/>
      <c r="QI2" s="62"/>
      <c r="QJ2" s="62"/>
      <c r="QK2" s="62"/>
      <c r="QL2" s="62"/>
      <c r="QM2" s="62"/>
      <c r="QN2" s="62"/>
      <c r="QO2" s="62"/>
      <c r="QP2" s="62"/>
      <c r="QQ2" s="62"/>
      <c r="QR2" s="62"/>
      <c r="QS2" s="62"/>
      <c r="QT2" s="62"/>
      <c r="QU2" s="62"/>
      <c r="QV2" s="62"/>
      <c r="QW2" s="62"/>
      <c r="QX2" s="62"/>
      <c r="QY2" s="62"/>
      <c r="QZ2" s="62"/>
      <c r="RA2" s="62"/>
      <c r="RB2" s="62"/>
      <c r="RC2" s="62"/>
      <c r="RD2" s="62"/>
      <c r="RE2" s="62"/>
      <c r="RF2" s="62"/>
      <c r="RG2" s="62"/>
      <c r="RH2" s="62"/>
      <c r="RI2" s="62"/>
      <c r="RJ2" s="62"/>
      <c r="RK2" s="62"/>
      <c r="RL2" s="62"/>
      <c r="RM2" s="62"/>
      <c r="RN2" s="62"/>
      <c r="RO2" s="62"/>
      <c r="RP2" s="62"/>
      <c r="RQ2" s="62"/>
      <c r="RR2" s="62"/>
      <c r="RS2" s="62"/>
      <c r="RT2" s="62"/>
      <c r="RU2" s="62"/>
      <c r="RV2" s="62"/>
      <c r="RW2" s="62"/>
      <c r="RX2" s="62"/>
      <c r="RY2" s="62"/>
      <c r="RZ2" s="62"/>
      <c r="SA2" s="62"/>
      <c r="SB2" s="62"/>
      <c r="SC2" s="62"/>
      <c r="SD2" s="62"/>
      <c r="SE2" s="62"/>
      <c r="SF2" s="62"/>
      <c r="SG2" s="62"/>
      <c r="SH2" s="62"/>
      <c r="SI2" s="62"/>
      <c r="SJ2" s="62"/>
      <c r="SK2" s="62"/>
      <c r="SL2" s="62"/>
      <c r="SM2" s="62"/>
      <c r="SN2" s="62"/>
      <c r="SO2" s="62"/>
      <c r="SP2" s="62"/>
      <c r="SQ2" s="62"/>
      <c r="SR2" s="62"/>
      <c r="SS2" s="62"/>
      <c r="ST2" s="62"/>
      <c r="SU2" s="62"/>
      <c r="SV2" s="62"/>
      <c r="SW2" s="62"/>
      <c r="SX2" s="62"/>
      <c r="SY2" s="62"/>
      <c r="SZ2" s="62"/>
      <c r="TA2" s="62"/>
      <c r="TB2" s="62"/>
      <c r="TC2" s="62"/>
      <c r="TD2" s="62"/>
      <c r="TE2" s="62"/>
      <c r="TF2" s="62"/>
      <c r="TG2" s="62"/>
      <c r="TH2" s="62"/>
      <c r="TI2" s="62"/>
      <c r="TJ2" s="62"/>
      <c r="TK2" s="62"/>
      <c r="TL2" s="62"/>
      <c r="TM2" s="62"/>
      <c r="TN2" s="62"/>
      <c r="TO2" s="62"/>
      <c r="TP2" s="62"/>
      <c r="TQ2" s="62"/>
      <c r="TR2" s="62"/>
      <c r="TS2" s="62"/>
      <c r="TT2" s="62"/>
      <c r="TU2" s="62"/>
      <c r="TV2" s="62"/>
      <c r="TW2" s="62"/>
      <c r="TX2" s="62"/>
      <c r="TY2" s="62"/>
      <c r="TZ2" s="62"/>
      <c r="UA2" s="62"/>
      <c r="UB2" s="62"/>
      <c r="UC2" s="62"/>
      <c r="UD2" s="62"/>
      <c r="UE2" s="62"/>
      <c r="UF2" s="62"/>
      <c r="UG2" s="62"/>
      <c r="UH2" s="62"/>
      <c r="UI2" s="62"/>
      <c r="UJ2" s="62"/>
      <c r="UK2" s="62"/>
      <c r="UL2" s="62"/>
      <c r="UM2" s="62"/>
      <c r="UN2" s="62"/>
      <c r="UO2" s="62"/>
      <c r="UP2" s="62"/>
      <c r="UQ2" s="62"/>
      <c r="UR2" s="62"/>
      <c r="US2" s="62"/>
      <c r="UT2" s="62"/>
      <c r="UU2" s="62"/>
      <c r="UV2" s="62"/>
      <c r="UW2" s="62"/>
      <c r="UX2" s="62"/>
      <c r="UY2" s="62"/>
      <c r="UZ2" s="62"/>
      <c r="VA2" s="62"/>
      <c r="VB2" s="62"/>
      <c r="VC2" s="62"/>
      <c r="VD2" s="62"/>
      <c r="VE2" s="62"/>
      <c r="VF2" s="62"/>
      <c r="VG2" s="62"/>
      <c r="VH2" s="62"/>
      <c r="VI2" s="62"/>
      <c r="VJ2" s="62"/>
      <c r="VK2" s="62"/>
      <c r="VL2" s="62"/>
      <c r="VM2" s="62"/>
      <c r="VN2" s="62"/>
      <c r="VO2" s="62"/>
      <c r="VP2" s="62"/>
      <c r="VQ2" s="62"/>
      <c r="VR2" s="62"/>
      <c r="VS2" s="62"/>
      <c r="VT2" s="62"/>
      <c r="VU2" s="62"/>
      <c r="VV2" s="62"/>
      <c r="VW2" s="62"/>
      <c r="VX2" s="62"/>
      <c r="VY2" s="62"/>
      <c r="VZ2" s="62"/>
      <c r="WA2" s="62"/>
      <c r="WB2" s="62"/>
      <c r="WC2" s="62"/>
      <c r="WD2" s="62"/>
      <c r="WE2" s="62"/>
      <c r="WF2" s="62"/>
      <c r="WG2" s="62"/>
      <c r="WH2" s="62"/>
      <c r="WI2" s="62"/>
      <c r="WJ2" s="62"/>
      <c r="WK2" s="62"/>
      <c r="WL2" s="62"/>
      <c r="WM2" s="62"/>
      <c r="WN2" s="62"/>
      <c r="WO2" s="62"/>
      <c r="WP2" s="62"/>
      <c r="WQ2" s="62"/>
      <c r="WR2" s="62"/>
      <c r="WS2" s="62"/>
      <c r="WT2" s="62"/>
      <c r="WU2" s="62"/>
      <c r="WV2" s="62"/>
      <c r="WW2" s="62"/>
      <c r="WX2" s="62"/>
      <c r="WY2" s="62"/>
      <c r="WZ2" s="62"/>
      <c r="XA2" s="62"/>
      <c r="XB2" s="62"/>
      <c r="XC2" s="62"/>
      <c r="XD2" s="62"/>
      <c r="XE2" s="62"/>
      <c r="XF2" s="62"/>
      <c r="XG2" s="62"/>
      <c r="XH2" s="62"/>
      <c r="XI2" s="62"/>
      <c r="XJ2" s="62"/>
      <c r="XK2" s="62"/>
      <c r="XL2" s="62"/>
      <c r="XM2" s="62"/>
      <c r="XN2" s="62"/>
      <c r="XO2" s="62"/>
      <c r="XP2" s="62"/>
      <c r="XQ2" s="62"/>
      <c r="XR2" s="62"/>
      <c r="XS2" s="62"/>
      <c r="XT2" s="62"/>
      <c r="XU2" s="62"/>
      <c r="XV2" s="62"/>
      <c r="XW2" s="62"/>
      <c r="XX2" s="62"/>
      <c r="XY2" s="62"/>
      <c r="XZ2" s="62"/>
      <c r="YA2" s="62"/>
      <c r="YB2" s="62"/>
      <c r="YC2" s="62"/>
      <c r="YD2" s="62"/>
      <c r="YE2" s="62"/>
      <c r="YF2" s="62"/>
      <c r="YG2" s="62"/>
      <c r="YH2" s="62"/>
      <c r="YI2" s="62"/>
      <c r="YJ2" s="62"/>
      <c r="YK2" s="62"/>
      <c r="YL2" s="62"/>
      <c r="YM2" s="62"/>
      <c r="YN2" s="62"/>
      <c r="YO2" s="62"/>
      <c r="YP2" s="62"/>
      <c r="YQ2" s="62"/>
      <c r="YR2" s="62"/>
      <c r="YS2" s="62"/>
      <c r="YT2" s="62"/>
      <c r="YU2" s="62"/>
      <c r="YV2" s="62"/>
      <c r="YW2" s="62"/>
      <c r="YX2" s="62"/>
      <c r="YY2" s="62"/>
      <c r="YZ2" s="62"/>
      <c r="ZA2" s="62"/>
      <c r="ZB2" s="62"/>
      <c r="ZC2" s="62"/>
      <c r="ZD2" s="62"/>
      <c r="ZE2" s="62"/>
      <c r="ZF2" s="62"/>
      <c r="ZG2" s="62"/>
      <c r="ZH2" s="62"/>
      <c r="ZI2" s="62"/>
      <c r="ZJ2" s="62"/>
      <c r="ZK2" s="62"/>
      <c r="ZL2" s="62"/>
      <c r="ZM2" s="62"/>
      <c r="ZN2" s="62"/>
      <c r="ZO2" s="62"/>
      <c r="ZP2" s="62"/>
      <c r="ZQ2" s="62"/>
      <c r="ZR2" s="62"/>
      <c r="ZS2" s="62"/>
      <c r="ZT2" s="62"/>
      <c r="ZU2" s="62"/>
      <c r="ZV2" s="62"/>
      <c r="ZW2" s="62"/>
      <c r="ZX2" s="62"/>
      <c r="ZY2" s="62"/>
      <c r="ZZ2" s="62"/>
      <c r="AAA2" s="62"/>
      <c r="AAB2" s="62"/>
      <c r="AAC2" s="62"/>
      <c r="AAD2" s="62"/>
      <c r="AAE2" s="62"/>
      <c r="AAF2" s="62"/>
      <c r="AAG2" s="62"/>
      <c r="AAH2" s="62"/>
      <c r="AAI2" s="62"/>
      <c r="AAJ2" s="62"/>
      <c r="AAK2" s="62"/>
      <c r="AAL2" s="62"/>
      <c r="AAM2" s="62"/>
      <c r="AAN2" s="62"/>
      <c r="AAO2" s="62"/>
      <c r="AAP2" s="62"/>
      <c r="AAQ2" s="62"/>
      <c r="AAR2" s="62"/>
      <c r="AAS2" s="62"/>
      <c r="AAT2" s="62"/>
      <c r="AAU2" s="62"/>
      <c r="AAV2" s="62"/>
      <c r="AAW2" s="62"/>
      <c r="AAX2" s="62"/>
      <c r="AAY2" s="62"/>
      <c r="AAZ2" s="62"/>
      <c r="ABA2" s="62"/>
      <c r="ABB2" s="62"/>
      <c r="ABC2" s="62"/>
      <c r="ABD2" s="62"/>
      <c r="ABE2" s="62"/>
      <c r="ABF2" s="62"/>
      <c r="ABG2" s="62"/>
      <c r="ABH2" s="62"/>
      <c r="ABI2" s="62"/>
      <c r="ABJ2" s="62"/>
      <c r="ABK2" s="62"/>
      <c r="ABL2" s="62"/>
      <c r="ABM2" s="62"/>
      <c r="ABN2" s="62"/>
      <c r="ABO2" s="62"/>
      <c r="ABP2" s="62"/>
      <c r="ABQ2" s="62"/>
      <c r="ABR2" s="62"/>
      <c r="ABS2" s="62"/>
      <c r="ABT2" s="62"/>
      <c r="ABU2" s="62"/>
      <c r="ABV2" s="62"/>
      <c r="ABW2" s="62"/>
      <c r="ABX2" s="62"/>
      <c r="ABY2" s="62"/>
      <c r="ABZ2" s="62"/>
      <c r="ACA2" s="62"/>
      <c r="ACB2" s="62"/>
      <c r="ACC2" s="62"/>
      <c r="ACD2" s="62"/>
      <c r="ACE2" s="62"/>
      <c r="ACF2" s="62"/>
      <c r="ACG2" s="62"/>
      <c r="ACH2" s="62"/>
      <c r="ACI2" s="62"/>
      <c r="ACJ2" s="62"/>
      <c r="ACK2" s="62"/>
      <c r="ACL2" s="62"/>
      <c r="ACM2" s="62"/>
      <c r="ACN2" s="62"/>
      <c r="ACO2" s="62"/>
      <c r="ACP2" s="62"/>
      <c r="ACQ2" s="62"/>
      <c r="ACR2" s="62"/>
      <c r="ACS2" s="62"/>
      <c r="ACT2" s="62"/>
      <c r="ACU2" s="62"/>
      <c r="ACV2" s="62"/>
      <c r="ACW2" s="62"/>
      <c r="ACX2" s="62"/>
      <c r="ACY2" s="62"/>
      <c r="ACZ2" s="62"/>
      <c r="ADA2" s="62"/>
      <c r="ADB2" s="62"/>
      <c r="ADC2" s="62"/>
      <c r="ADD2" s="62"/>
      <c r="ADE2" s="62"/>
      <c r="ADF2" s="62"/>
      <c r="ADG2" s="62"/>
      <c r="ADH2" s="62"/>
      <c r="ADI2" s="62"/>
      <c r="ADJ2" s="62"/>
      <c r="ADK2" s="62"/>
      <c r="ADL2" s="62"/>
      <c r="ADM2" s="62"/>
      <c r="ADN2" s="62"/>
      <c r="ADO2" s="62"/>
      <c r="ADP2" s="62"/>
      <c r="ADQ2" s="62"/>
      <c r="ADR2" s="62"/>
      <c r="ADS2" s="62"/>
      <c r="ADT2" s="62"/>
      <c r="ADU2" s="62"/>
      <c r="ADV2" s="62"/>
      <c r="ADW2" s="62"/>
      <c r="ADX2" s="62"/>
      <c r="ADY2" s="62"/>
      <c r="ADZ2" s="62"/>
      <c r="AEA2" s="62"/>
      <c r="AEB2" s="62"/>
      <c r="AEC2" s="62"/>
      <c r="AED2" s="62"/>
      <c r="AEE2" s="62"/>
      <c r="AEF2" s="62"/>
      <c r="AEG2" s="62"/>
      <c r="AEH2" s="62"/>
      <c r="AEI2" s="62"/>
      <c r="AEJ2" s="62"/>
      <c r="AEK2" s="62"/>
      <c r="AEL2" s="62"/>
      <c r="AEM2" s="62"/>
      <c r="AEN2" s="62"/>
      <c r="AEO2" s="62"/>
      <c r="AEP2" s="62"/>
      <c r="AEQ2" s="62"/>
      <c r="AER2" s="62"/>
      <c r="AES2" s="62"/>
      <c r="AET2" s="62"/>
      <c r="AEU2" s="62"/>
      <c r="AEV2" s="62"/>
      <c r="AEW2" s="62"/>
      <c r="AEX2" s="62"/>
      <c r="AEY2" s="62"/>
      <c r="AEZ2" s="62"/>
      <c r="AFA2" s="62"/>
      <c r="AFB2" s="62"/>
      <c r="AFC2" s="62"/>
      <c r="AFD2" s="62"/>
      <c r="AFE2" s="62"/>
      <c r="AFF2" s="62"/>
      <c r="AFG2" s="62"/>
      <c r="AFH2" s="62"/>
      <c r="AFI2" s="62"/>
      <c r="AFJ2" s="62"/>
      <c r="AFK2" s="62"/>
      <c r="AFL2" s="62"/>
      <c r="AFM2" s="62"/>
      <c r="AFN2" s="62"/>
      <c r="AFO2" s="62"/>
      <c r="AFP2" s="62"/>
      <c r="AFQ2" s="62"/>
      <c r="AFR2" s="62"/>
      <c r="AFS2" s="62"/>
      <c r="AFT2" s="62"/>
      <c r="AFU2" s="62"/>
      <c r="AFV2" s="62"/>
      <c r="AFW2" s="62"/>
      <c r="AFX2" s="62"/>
      <c r="AFY2" s="62"/>
      <c r="AFZ2" s="62"/>
      <c r="AGA2" s="62"/>
      <c r="AGB2" s="62"/>
      <c r="AGC2" s="62"/>
      <c r="AGD2" s="62"/>
      <c r="AGE2" s="62"/>
      <c r="AGF2" s="62"/>
      <c r="AGG2" s="62"/>
      <c r="AGH2" s="62"/>
      <c r="AGI2" s="62"/>
      <c r="AGJ2" s="62"/>
      <c r="AGK2" s="62"/>
      <c r="AGL2" s="62"/>
      <c r="AGM2" s="62"/>
      <c r="AGN2" s="62"/>
      <c r="AGO2" s="62"/>
      <c r="AGP2" s="62"/>
      <c r="AGQ2" s="62"/>
      <c r="AGR2" s="62"/>
      <c r="AGS2" s="62"/>
      <c r="AGT2" s="62"/>
      <c r="AGU2" s="62"/>
      <c r="AGV2" s="62"/>
      <c r="AGW2" s="62"/>
      <c r="AGX2" s="62"/>
      <c r="AGY2" s="62"/>
      <c r="AGZ2" s="62"/>
      <c r="AHA2" s="62"/>
      <c r="AHB2" s="62"/>
      <c r="AHC2" s="62"/>
      <c r="AHD2" s="62"/>
      <c r="AHE2" s="62"/>
      <c r="AHF2" s="62"/>
      <c r="AHG2" s="62"/>
      <c r="AHH2" s="62"/>
      <c r="AHI2" s="62"/>
      <c r="AHJ2" s="62"/>
      <c r="AHK2" s="62"/>
      <c r="AHL2" s="62"/>
      <c r="AHM2" s="62"/>
      <c r="AHN2" s="62"/>
      <c r="AHO2" s="62"/>
      <c r="AHP2" s="62"/>
      <c r="AHQ2" s="62"/>
      <c r="AHR2" s="62"/>
      <c r="AHS2" s="62"/>
      <c r="AHT2" s="62"/>
      <c r="AHU2" s="62"/>
      <c r="AHV2" s="62"/>
      <c r="AHW2" s="62"/>
      <c r="AHX2" s="62"/>
      <c r="AHY2" s="62"/>
      <c r="AHZ2" s="62"/>
      <c r="AIA2" s="62"/>
      <c r="AIB2" s="62"/>
      <c r="AIC2" s="62"/>
      <c r="AID2" s="62"/>
      <c r="AIE2" s="62"/>
      <c r="AIF2" s="62"/>
      <c r="AIG2" s="62"/>
      <c r="AIH2" s="62"/>
      <c r="AII2" s="62"/>
      <c r="AIJ2" s="62"/>
      <c r="AIK2" s="62"/>
      <c r="AIL2" s="62"/>
      <c r="AIM2" s="62"/>
      <c r="AIN2" s="62"/>
      <c r="AIO2" s="62"/>
      <c r="AIP2" s="62"/>
      <c r="AIQ2" s="62"/>
      <c r="AIR2" s="62"/>
      <c r="AIS2" s="62"/>
      <c r="AIT2" s="62"/>
      <c r="AIU2" s="62"/>
      <c r="AIV2" s="62"/>
      <c r="AIW2" s="62"/>
      <c r="AIX2" s="62"/>
      <c r="AIY2" s="62"/>
      <c r="AIZ2" s="62"/>
      <c r="AJA2" s="62"/>
      <c r="AJB2" s="62"/>
      <c r="AJC2" s="62"/>
      <c r="AJD2" s="62"/>
      <c r="AJE2" s="62"/>
      <c r="AJF2" s="62"/>
      <c r="AJG2" s="62"/>
      <c r="AJH2" s="62"/>
      <c r="AJI2" s="62"/>
      <c r="AJJ2" s="62"/>
      <c r="AJK2" s="62"/>
      <c r="AJL2" s="62"/>
      <c r="AJM2" s="62"/>
      <c r="AJN2" s="62"/>
      <c r="AJO2" s="62"/>
      <c r="AJP2" s="62"/>
      <c r="AJQ2" s="62"/>
      <c r="AJR2" s="62"/>
      <c r="AJS2" s="62"/>
      <c r="AJT2" s="62"/>
      <c r="AJU2" s="62"/>
      <c r="AJV2" s="62"/>
      <c r="AJW2" s="62"/>
      <c r="AJX2" s="62"/>
      <c r="AJY2" s="62"/>
      <c r="AJZ2" s="62"/>
      <c r="AKA2" s="62"/>
      <c r="AKB2" s="62"/>
      <c r="AKC2" s="62"/>
      <c r="AKD2" s="62"/>
      <c r="AKE2" s="62"/>
      <c r="AKF2" s="62"/>
      <c r="AKG2" s="62"/>
      <c r="AKH2" s="62"/>
      <c r="AKI2" s="62"/>
      <c r="AKJ2" s="62"/>
      <c r="AKK2" s="62"/>
      <c r="AKL2" s="62"/>
      <c r="AKM2" s="62"/>
      <c r="AKN2" s="62"/>
      <c r="AKO2" s="62"/>
      <c r="AKP2" s="62"/>
      <c r="AKQ2" s="62"/>
      <c r="AKR2" s="62"/>
      <c r="AKS2" s="62"/>
      <c r="AKT2" s="62"/>
      <c r="AKU2" s="62"/>
      <c r="AKV2" s="62"/>
      <c r="AKW2" s="62"/>
      <c r="AKX2" s="62"/>
      <c r="AKY2" s="62"/>
      <c r="AKZ2" s="62"/>
      <c r="ALA2" s="62"/>
      <c r="ALB2" s="62"/>
      <c r="ALC2" s="62"/>
      <c r="ALD2" s="62"/>
      <c r="ALE2" s="62"/>
      <c r="ALF2" s="62"/>
      <c r="ALG2" s="62"/>
      <c r="ALH2" s="62"/>
      <c r="ALI2" s="62"/>
      <c r="ALJ2" s="62"/>
      <c r="ALK2" s="62"/>
      <c r="ALL2" s="62"/>
      <c r="ALM2" s="62"/>
      <c r="ALN2" s="62"/>
      <c r="ALO2" s="62"/>
      <c r="ALP2" s="62"/>
      <c r="ALQ2" s="62"/>
      <c r="ALR2" s="62"/>
      <c r="ALS2" s="62"/>
      <c r="ALT2" s="62"/>
      <c r="ALU2" s="62"/>
      <c r="ALV2" s="62"/>
      <c r="ALW2" s="62"/>
      <c r="ALX2" s="62"/>
      <c r="ALY2" s="62"/>
      <c r="ALZ2" s="62"/>
      <c r="AMA2" s="62"/>
      <c r="AMB2" s="62"/>
      <c r="AMC2" s="62"/>
      <c r="AMD2" s="62"/>
      <c r="AME2" s="62"/>
      <c r="AMF2" s="62"/>
      <c r="AMG2" s="62"/>
      <c r="AMH2" s="62"/>
      <c r="AMI2" s="62"/>
      <c r="AMJ2" s="62"/>
      <c r="AMK2" s="62"/>
    </row>
    <row r="3" spans="1:1025" s="64" customFormat="1" ht="17.25" customHeight="1" x14ac:dyDescent="0.25">
      <c r="A3" s="56"/>
      <c r="B3" s="94" t="s">
        <v>121</v>
      </c>
      <c r="C3" s="94"/>
      <c r="D3" s="94"/>
      <c r="E3" s="94"/>
      <c r="F3" s="94"/>
      <c r="G3" s="68"/>
      <c r="H3" s="58"/>
      <c r="I3" s="58"/>
      <c r="J3" s="58"/>
      <c r="K3" s="58"/>
      <c r="L3" s="58"/>
      <c r="M3" s="58"/>
      <c r="N3" s="58"/>
      <c r="O3" s="59"/>
      <c r="P3" s="60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52"/>
      <c r="AE3" s="52"/>
      <c r="AF3" s="52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2"/>
      <c r="BU3" s="62"/>
      <c r="BV3" s="62"/>
      <c r="BW3" s="62"/>
      <c r="BX3" s="62"/>
      <c r="BY3" s="62"/>
      <c r="BZ3" s="62"/>
      <c r="CA3" s="62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21"/>
      <c r="CP3" s="21"/>
      <c r="CQ3" s="21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  <c r="KK3" s="62"/>
      <c r="KL3" s="62"/>
      <c r="KM3" s="62"/>
      <c r="KN3" s="62"/>
      <c r="KO3" s="62"/>
      <c r="KP3" s="62"/>
      <c r="KQ3" s="62"/>
      <c r="KR3" s="62"/>
      <c r="KS3" s="62"/>
      <c r="KT3" s="62"/>
      <c r="KU3" s="62"/>
      <c r="KV3" s="62"/>
      <c r="KW3" s="62"/>
      <c r="KX3" s="62"/>
      <c r="KY3" s="62"/>
      <c r="KZ3" s="62"/>
      <c r="LA3" s="62"/>
      <c r="LB3" s="62"/>
      <c r="LC3" s="62"/>
      <c r="LD3" s="62"/>
      <c r="LE3" s="62"/>
      <c r="LF3" s="62"/>
      <c r="LG3" s="62"/>
      <c r="LH3" s="62"/>
      <c r="LI3" s="62"/>
      <c r="LJ3" s="62"/>
      <c r="LK3" s="62"/>
      <c r="LL3" s="62"/>
      <c r="LM3" s="62"/>
      <c r="LN3" s="62"/>
      <c r="LO3" s="62"/>
      <c r="LP3" s="62"/>
      <c r="LQ3" s="62"/>
      <c r="LR3" s="62"/>
      <c r="LS3" s="62"/>
      <c r="LT3" s="62"/>
      <c r="LU3" s="62"/>
      <c r="LV3" s="62"/>
      <c r="LW3" s="62"/>
      <c r="LX3" s="62"/>
      <c r="LY3" s="62"/>
      <c r="LZ3" s="62"/>
      <c r="MA3" s="62"/>
      <c r="MB3" s="62"/>
      <c r="MC3" s="62"/>
      <c r="MD3" s="62"/>
      <c r="ME3" s="62"/>
      <c r="MF3" s="62"/>
      <c r="MG3" s="62"/>
      <c r="MH3" s="62"/>
      <c r="MI3" s="62"/>
      <c r="MJ3" s="62"/>
      <c r="MK3" s="62"/>
      <c r="ML3" s="62"/>
      <c r="MM3" s="62"/>
      <c r="MN3" s="62"/>
      <c r="MO3" s="62"/>
      <c r="MP3" s="62"/>
      <c r="MQ3" s="62"/>
      <c r="MR3" s="62"/>
      <c r="MS3" s="62"/>
      <c r="MT3" s="62"/>
      <c r="MU3" s="62"/>
      <c r="MV3" s="62"/>
      <c r="MW3" s="62"/>
      <c r="MX3" s="62"/>
      <c r="MY3" s="62"/>
      <c r="MZ3" s="62"/>
      <c r="NA3" s="62"/>
      <c r="NB3" s="62"/>
      <c r="NC3" s="62"/>
      <c r="ND3" s="62"/>
      <c r="NE3" s="62"/>
      <c r="NF3" s="62"/>
      <c r="NG3" s="62"/>
      <c r="NH3" s="62"/>
      <c r="NI3" s="62"/>
      <c r="NJ3" s="62"/>
      <c r="NK3" s="62"/>
      <c r="NL3" s="62"/>
      <c r="NM3" s="62"/>
      <c r="NN3" s="62"/>
      <c r="NO3" s="62"/>
      <c r="NP3" s="62"/>
      <c r="NQ3" s="62"/>
      <c r="NR3" s="62"/>
      <c r="NS3" s="62"/>
      <c r="NT3" s="62"/>
      <c r="NU3" s="62"/>
      <c r="NV3" s="62"/>
      <c r="NW3" s="62"/>
      <c r="NX3" s="62"/>
      <c r="NY3" s="62"/>
      <c r="NZ3" s="62"/>
      <c r="OA3" s="62"/>
      <c r="OB3" s="62"/>
      <c r="OC3" s="62"/>
      <c r="OD3" s="62"/>
      <c r="OE3" s="62"/>
      <c r="OF3" s="62"/>
      <c r="OG3" s="62"/>
      <c r="OH3" s="62"/>
      <c r="OI3" s="62"/>
      <c r="OJ3" s="62"/>
      <c r="OK3" s="62"/>
      <c r="OL3" s="62"/>
      <c r="OM3" s="62"/>
      <c r="ON3" s="62"/>
      <c r="OO3" s="62"/>
      <c r="OP3" s="62"/>
      <c r="OQ3" s="62"/>
      <c r="OR3" s="62"/>
      <c r="OS3" s="62"/>
      <c r="OT3" s="62"/>
      <c r="OU3" s="62"/>
      <c r="OV3" s="62"/>
      <c r="OW3" s="62"/>
      <c r="OX3" s="62"/>
      <c r="OY3" s="62"/>
      <c r="OZ3" s="62"/>
      <c r="PA3" s="62"/>
      <c r="PB3" s="62"/>
      <c r="PC3" s="62"/>
      <c r="PD3" s="62"/>
      <c r="PE3" s="62"/>
      <c r="PF3" s="62"/>
      <c r="PG3" s="62"/>
      <c r="PH3" s="62"/>
      <c r="PI3" s="62"/>
      <c r="PJ3" s="62"/>
      <c r="PK3" s="62"/>
      <c r="PL3" s="62"/>
      <c r="PM3" s="62"/>
      <c r="PN3" s="62"/>
      <c r="PO3" s="62"/>
      <c r="PP3" s="62"/>
      <c r="PQ3" s="62"/>
      <c r="PR3" s="62"/>
      <c r="PS3" s="62"/>
      <c r="PT3" s="62"/>
      <c r="PU3" s="62"/>
      <c r="PV3" s="62"/>
      <c r="PW3" s="62"/>
      <c r="PX3" s="62"/>
      <c r="PY3" s="62"/>
      <c r="PZ3" s="62"/>
      <c r="QA3" s="62"/>
      <c r="QB3" s="62"/>
      <c r="QC3" s="62"/>
      <c r="QD3" s="62"/>
      <c r="QE3" s="62"/>
      <c r="QF3" s="62"/>
      <c r="QG3" s="62"/>
      <c r="QH3" s="62"/>
      <c r="QI3" s="62"/>
      <c r="QJ3" s="62"/>
      <c r="QK3" s="62"/>
      <c r="QL3" s="62"/>
      <c r="QM3" s="62"/>
      <c r="QN3" s="62"/>
      <c r="QO3" s="62"/>
      <c r="QP3" s="62"/>
      <c r="QQ3" s="62"/>
      <c r="QR3" s="62"/>
      <c r="QS3" s="62"/>
      <c r="QT3" s="62"/>
      <c r="QU3" s="62"/>
      <c r="QV3" s="62"/>
      <c r="QW3" s="62"/>
      <c r="QX3" s="62"/>
      <c r="QY3" s="62"/>
      <c r="QZ3" s="62"/>
      <c r="RA3" s="62"/>
      <c r="RB3" s="62"/>
      <c r="RC3" s="62"/>
      <c r="RD3" s="62"/>
      <c r="RE3" s="62"/>
      <c r="RF3" s="62"/>
      <c r="RG3" s="62"/>
      <c r="RH3" s="62"/>
      <c r="RI3" s="62"/>
      <c r="RJ3" s="62"/>
      <c r="RK3" s="62"/>
      <c r="RL3" s="62"/>
      <c r="RM3" s="62"/>
      <c r="RN3" s="62"/>
      <c r="RO3" s="62"/>
      <c r="RP3" s="62"/>
      <c r="RQ3" s="62"/>
      <c r="RR3" s="62"/>
      <c r="RS3" s="62"/>
      <c r="RT3" s="62"/>
      <c r="RU3" s="62"/>
      <c r="RV3" s="62"/>
      <c r="RW3" s="62"/>
      <c r="RX3" s="62"/>
      <c r="RY3" s="62"/>
      <c r="RZ3" s="62"/>
      <c r="SA3" s="62"/>
      <c r="SB3" s="62"/>
      <c r="SC3" s="62"/>
      <c r="SD3" s="62"/>
      <c r="SE3" s="62"/>
      <c r="SF3" s="62"/>
      <c r="SG3" s="62"/>
      <c r="SH3" s="62"/>
      <c r="SI3" s="62"/>
      <c r="SJ3" s="62"/>
      <c r="SK3" s="62"/>
      <c r="SL3" s="62"/>
      <c r="SM3" s="62"/>
      <c r="SN3" s="62"/>
      <c r="SO3" s="62"/>
      <c r="SP3" s="62"/>
      <c r="SQ3" s="62"/>
      <c r="SR3" s="62"/>
      <c r="SS3" s="62"/>
      <c r="ST3" s="62"/>
      <c r="SU3" s="62"/>
      <c r="SV3" s="62"/>
      <c r="SW3" s="62"/>
      <c r="SX3" s="62"/>
      <c r="SY3" s="62"/>
      <c r="SZ3" s="62"/>
      <c r="TA3" s="62"/>
      <c r="TB3" s="62"/>
      <c r="TC3" s="62"/>
      <c r="TD3" s="62"/>
      <c r="TE3" s="62"/>
      <c r="TF3" s="62"/>
      <c r="TG3" s="62"/>
      <c r="TH3" s="62"/>
      <c r="TI3" s="62"/>
      <c r="TJ3" s="62"/>
      <c r="TK3" s="62"/>
      <c r="TL3" s="62"/>
      <c r="TM3" s="62"/>
      <c r="TN3" s="62"/>
      <c r="TO3" s="62"/>
      <c r="TP3" s="62"/>
      <c r="TQ3" s="62"/>
      <c r="TR3" s="62"/>
      <c r="TS3" s="62"/>
      <c r="TT3" s="62"/>
      <c r="TU3" s="62"/>
      <c r="TV3" s="62"/>
      <c r="TW3" s="62"/>
      <c r="TX3" s="62"/>
      <c r="TY3" s="62"/>
      <c r="TZ3" s="62"/>
      <c r="UA3" s="62"/>
      <c r="UB3" s="62"/>
      <c r="UC3" s="62"/>
      <c r="UD3" s="62"/>
      <c r="UE3" s="62"/>
      <c r="UF3" s="62"/>
      <c r="UG3" s="62"/>
      <c r="UH3" s="62"/>
      <c r="UI3" s="62"/>
      <c r="UJ3" s="62"/>
      <c r="UK3" s="62"/>
      <c r="UL3" s="62"/>
      <c r="UM3" s="62"/>
      <c r="UN3" s="62"/>
      <c r="UO3" s="62"/>
      <c r="UP3" s="62"/>
      <c r="UQ3" s="62"/>
      <c r="UR3" s="62"/>
      <c r="US3" s="62"/>
      <c r="UT3" s="62"/>
      <c r="UU3" s="62"/>
      <c r="UV3" s="62"/>
      <c r="UW3" s="62"/>
      <c r="UX3" s="62"/>
      <c r="UY3" s="62"/>
      <c r="UZ3" s="62"/>
      <c r="VA3" s="62"/>
      <c r="VB3" s="62"/>
      <c r="VC3" s="62"/>
      <c r="VD3" s="62"/>
      <c r="VE3" s="62"/>
      <c r="VF3" s="62"/>
      <c r="VG3" s="62"/>
      <c r="VH3" s="62"/>
      <c r="VI3" s="62"/>
      <c r="VJ3" s="62"/>
      <c r="VK3" s="62"/>
      <c r="VL3" s="62"/>
      <c r="VM3" s="62"/>
      <c r="VN3" s="62"/>
      <c r="VO3" s="62"/>
      <c r="VP3" s="62"/>
      <c r="VQ3" s="62"/>
      <c r="VR3" s="62"/>
      <c r="VS3" s="62"/>
      <c r="VT3" s="62"/>
      <c r="VU3" s="62"/>
      <c r="VV3" s="62"/>
      <c r="VW3" s="62"/>
      <c r="VX3" s="62"/>
      <c r="VY3" s="62"/>
      <c r="VZ3" s="62"/>
      <c r="WA3" s="62"/>
      <c r="WB3" s="62"/>
      <c r="WC3" s="62"/>
      <c r="WD3" s="62"/>
      <c r="WE3" s="62"/>
      <c r="WF3" s="62"/>
      <c r="WG3" s="62"/>
      <c r="WH3" s="62"/>
      <c r="WI3" s="62"/>
      <c r="WJ3" s="62"/>
      <c r="WK3" s="62"/>
      <c r="WL3" s="62"/>
      <c r="WM3" s="62"/>
      <c r="WN3" s="62"/>
      <c r="WO3" s="62"/>
      <c r="WP3" s="62"/>
      <c r="WQ3" s="62"/>
      <c r="WR3" s="62"/>
      <c r="WS3" s="62"/>
      <c r="WT3" s="62"/>
      <c r="WU3" s="62"/>
      <c r="WV3" s="62"/>
      <c r="WW3" s="62"/>
      <c r="WX3" s="62"/>
      <c r="WY3" s="62"/>
      <c r="WZ3" s="62"/>
      <c r="XA3" s="62"/>
      <c r="XB3" s="62"/>
      <c r="XC3" s="62"/>
      <c r="XD3" s="62"/>
      <c r="XE3" s="62"/>
      <c r="XF3" s="62"/>
      <c r="XG3" s="62"/>
      <c r="XH3" s="62"/>
      <c r="XI3" s="62"/>
      <c r="XJ3" s="62"/>
      <c r="XK3" s="62"/>
      <c r="XL3" s="62"/>
      <c r="XM3" s="62"/>
      <c r="XN3" s="62"/>
      <c r="XO3" s="62"/>
      <c r="XP3" s="62"/>
      <c r="XQ3" s="62"/>
      <c r="XR3" s="62"/>
      <c r="XS3" s="62"/>
      <c r="XT3" s="62"/>
      <c r="XU3" s="62"/>
      <c r="XV3" s="62"/>
      <c r="XW3" s="62"/>
      <c r="XX3" s="62"/>
      <c r="XY3" s="62"/>
      <c r="XZ3" s="62"/>
      <c r="YA3" s="62"/>
      <c r="YB3" s="62"/>
      <c r="YC3" s="62"/>
      <c r="YD3" s="62"/>
      <c r="YE3" s="62"/>
      <c r="YF3" s="62"/>
      <c r="YG3" s="62"/>
      <c r="YH3" s="62"/>
      <c r="YI3" s="62"/>
      <c r="YJ3" s="62"/>
      <c r="YK3" s="62"/>
      <c r="YL3" s="62"/>
      <c r="YM3" s="62"/>
      <c r="YN3" s="62"/>
      <c r="YO3" s="62"/>
      <c r="YP3" s="62"/>
      <c r="YQ3" s="62"/>
      <c r="YR3" s="62"/>
      <c r="YS3" s="62"/>
      <c r="YT3" s="62"/>
      <c r="YU3" s="62"/>
      <c r="YV3" s="62"/>
      <c r="YW3" s="62"/>
      <c r="YX3" s="62"/>
      <c r="YY3" s="62"/>
      <c r="YZ3" s="62"/>
      <c r="ZA3" s="62"/>
      <c r="ZB3" s="62"/>
      <c r="ZC3" s="62"/>
      <c r="ZD3" s="62"/>
      <c r="ZE3" s="62"/>
      <c r="ZF3" s="62"/>
      <c r="ZG3" s="62"/>
      <c r="ZH3" s="62"/>
      <c r="ZI3" s="62"/>
      <c r="ZJ3" s="62"/>
      <c r="ZK3" s="62"/>
      <c r="ZL3" s="62"/>
      <c r="ZM3" s="62"/>
      <c r="ZN3" s="62"/>
      <c r="ZO3" s="62"/>
      <c r="ZP3" s="62"/>
      <c r="ZQ3" s="62"/>
      <c r="ZR3" s="62"/>
      <c r="ZS3" s="62"/>
      <c r="ZT3" s="62"/>
      <c r="ZU3" s="62"/>
      <c r="ZV3" s="62"/>
      <c r="ZW3" s="62"/>
      <c r="ZX3" s="62"/>
      <c r="ZY3" s="62"/>
      <c r="ZZ3" s="62"/>
      <c r="AAA3" s="62"/>
      <c r="AAB3" s="62"/>
      <c r="AAC3" s="62"/>
      <c r="AAD3" s="62"/>
      <c r="AAE3" s="62"/>
      <c r="AAF3" s="62"/>
      <c r="AAG3" s="62"/>
      <c r="AAH3" s="62"/>
      <c r="AAI3" s="62"/>
      <c r="AAJ3" s="62"/>
      <c r="AAK3" s="62"/>
      <c r="AAL3" s="62"/>
      <c r="AAM3" s="62"/>
      <c r="AAN3" s="62"/>
      <c r="AAO3" s="62"/>
      <c r="AAP3" s="62"/>
      <c r="AAQ3" s="62"/>
      <c r="AAR3" s="62"/>
      <c r="AAS3" s="62"/>
      <c r="AAT3" s="62"/>
      <c r="AAU3" s="62"/>
      <c r="AAV3" s="62"/>
      <c r="AAW3" s="62"/>
      <c r="AAX3" s="62"/>
      <c r="AAY3" s="62"/>
      <c r="AAZ3" s="62"/>
      <c r="ABA3" s="62"/>
      <c r="ABB3" s="62"/>
      <c r="ABC3" s="62"/>
      <c r="ABD3" s="62"/>
      <c r="ABE3" s="62"/>
      <c r="ABF3" s="62"/>
      <c r="ABG3" s="62"/>
      <c r="ABH3" s="62"/>
      <c r="ABI3" s="62"/>
      <c r="ABJ3" s="62"/>
      <c r="ABK3" s="62"/>
      <c r="ABL3" s="62"/>
      <c r="ABM3" s="62"/>
      <c r="ABN3" s="62"/>
      <c r="ABO3" s="62"/>
      <c r="ABP3" s="62"/>
      <c r="ABQ3" s="62"/>
      <c r="ABR3" s="62"/>
      <c r="ABS3" s="62"/>
      <c r="ABT3" s="62"/>
      <c r="ABU3" s="62"/>
      <c r="ABV3" s="62"/>
      <c r="ABW3" s="62"/>
      <c r="ABX3" s="62"/>
      <c r="ABY3" s="62"/>
      <c r="ABZ3" s="62"/>
      <c r="ACA3" s="62"/>
      <c r="ACB3" s="62"/>
      <c r="ACC3" s="62"/>
      <c r="ACD3" s="62"/>
      <c r="ACE3" s="62"/>
      <c r="ACF3" s="62"/>
      <c r="ACG3" s="62"/>
      <c r="ACH3" s="62"/>
      <c r="ACI3" s="62"/>
      <c r="ACJ3" s="62"/>
      <c r="ACK3" s="62"/>
      <c r="ACL3" s="62"/>
      <c r="ACM3" s="62"/>
      <c r="ACN3" s="62"/>
      <c r="ACO3" s="62"/>
      <c r="ACP3" s="62"/>
      <c r="ACQ3" s="62"/>
      <c r="ACR3" s="62"/>
      <c r="ACS3" s="62"/>
      <c r="ACT3" s="62"/>
      <c r="ACU3" s="62"/>
      <c r="ACV3" s="62"/>
      <c r="ACW3" s="62"/>
      <c r="ACX3" s="62"/>
      <c r="ACY3" s="62"/>
      <c r="ACZ3" s="62"/>
      <c r="ADA3" s="62"/>
      <c r="ADB3" s="62"/>
      <c r="ADC3" s="62"/>
      <c r="ADD3" s="62"/>
      <c r="ADE3" s="62"/>
      <c r="ADF3" s="62"/>
      <c r="ADG3" s="62"/>
      <c r="ADH3" s="62"/>
      <c r="ADI3" s="62"/>
      <c r="ADJ3" s="62"/>
      <c r="ADK3" s="62"/>
      <c r="ADL3" s="62"/>
      <c r="ADM3" s="62"/>
      <c r="ADN3" s="62"/>
      <c r="ADO3" s="62"/>
      <c r="ADP3" s="62"/>
      <c r="ADQ3" s="62"/>
      <c r="ADR3" s="62"/>
      <c r="ADS3" s="62"/>
      <c r="ADT3" s="62"/>
      <c r="ADU3" s="62"/>
      <c r="ADV3" s="62"/>
      <c r="ADW3" s="62"/>
      <c r="ADX3" s="62"/>
      <c r="ADY3" s="62"/>
      <c r="ADZ3" s="62"/>
      <c r="AEA3" s="62"/>
      <c r="AEB3" s="62"/>
      <c r="AEC3" s="62"/>
      <c r="AED3" s="62"/>
      <c r="AEE3" s="62"/>
      <c r="AEF3" s="62"/>
      <c r="AEG3" s="62"/>
      <c r="AEH3" s="62"/>
      <c r="AEI3" s="62"/>
      <c r="AEJ3" s="62"/>
      <c r="AEK3" s="62"/>
      <c r="AEL3" s="62"/>
      <c r="AEM3" s="62"/>
      <c r="AEN3" s="62"/>
      <c r="AEO3" s="62"/>
      <c r="AEP3" s="62"/>
      <c r="AEQ3" s="62"/>
      <c r="AER3" s="62"/>
      <c r="AES3" s="62"/>
      <c r="AET3" s="62"/>
      <c r="AEU3" s="62"/>
      <c r="AEV3" s="62"/>
      <c r="AEW3" s="62"/>
      <c r="AEX3" s="62"/>
      <c r="AEY3" s="62"/>
      <c r="AEZ3" s="62"/>
      <c r="AFA3" s="62"/>
      <c r="AFB3" s="62"/>
      <c r="AFC3" s="62"/>
      <c r="AFD3" s="62"/>
      <c r="AFE3" s="62"/>
      <c r="AFF3" s="62"/>
      <c r="AFG3" s="62"/>
      <c r="AFH3" s="62"/>
      <c r="AFI3" s="62"/>
      <c r="AFJ3" s="62"/>
      <c r="AFK3" s="62"/>
      <c r="AFL3" s="62"/>
      <c r="AFM3" s="62"/>
      <c r="AFN3" s="62"/>
      <c r="AFO3" s="62"/>
      <c r="AFP3" s="62"/>
      <c r="AFQ3" s="62"/>
      <c r="AFR3" s="62"/>
      <c r="AFS3" s="62"/>
      <c r="AFT3" s="62"/>
      <c r="AFU3" s="62"/>
      <c r="AFV3" s="62"/>
      <c r="AFW3" s="62"/>
      <c r="AFX3" s="62"/>
      <c r="AFY3" s="62"/>
      <c r="AFZ3" s="62"/>
      <c r="AGA3" s="62"/>
      <c r="AGB3" s="62"/>
      <c r="AGC3" s="62"/>
      <c r="AGD3" s="62"/>
      <c r="AGE3" s="62"/>
      <c r="AGF3" s="62"/>
      <c r="AGG3" s="62"/>
      <c r="AGH3" s="62"/>
      <c r="AGI3" s="62"/>
      <c r="AGJ3" s="62"/>
      <c r="AGK3" s="62"/>
      <c r="AGL3" s="62"/>
      <c r="AGM3" s="62"/>
      <c r="AGN3" s="62"/>
      <c r="AGO3" s="62"/>
      <c r="AGP3" s="62"/>
      <c r="AGQ3" s="62"/>
      <c r="AGR3" s="62"/>
      <c r="AGS3" s="62"/>
      <c r="AGT3" s="62"/>
      <c r="AGU3" s="62"/>
      <c r="AGV3" s="62"/>
      <c r="AGW3" s="62"/>
      <c r="AGX3" s="62"/>
      <c r="AGY3" s="62"/>
      <c r="AGZ3" s="62"/>
      <c r="AHA3" s="62"/>
      <c r="AHB3" s="62"/>
      <c r="AHC3" s="62"/>
      <c r="AHD3" s="62"/>
      <c r="AHE3" s="62"/>
      <c r="AHF3" s="62"/>
      <c r="AHG3" s="62"/>
      <c r="AHH3" s="62"/>
      <c r="AHI3" s="62"/>
      <c r="AHJ3" s="62"/>
      <c r="AHK3" s="62"/>
      <c r="AHL3" s="62"/>
      <c r="AHM3" s="62"/>
      <c r="AHN3" s="62"/>
      <c r="AHO3" s="62"/>
      <c r="AHP3" s="62"/>
      <c r="AHQ3" s="62"/>
      <c r="AHR3" s="62"/>
      <c r="AHS3" s="62"/>
      <c r="AHT3" s="62"/>
      <c r="AHU3" s="62"/>
      <c r="AHV3" s="62"/>
      <c r="AHW3" s="62"/>
      <c r="AHX3" s="62"/>
      <c r="AHY3" s="62"/>
      <c r="AHZ3" s="62"/>
      <c r="AIA3" s="62"/>
      <c r="AIB3" s="62"/>
      <c r="AIC3" s="62"/>
      <c r="AID3" s="62"/>
      <c r="AIE3" s="62"/>
      <c r="AIF3" s="62"/>
      <c r="AIG3" s="62"/>
      <c r="AIH3" s="62"/>
      <c r="AII3" s="62"/>
      <c r="AIJ3" s="62"/>
      <c r="AIK3" s="62"/>
      <c r="AIL3" s="62"/>
      <c r="AIM3" s="62"/>
      <c r="AIN3" s="62"/>
      <c r="AIO3" s="62"/>
      <c r="AIP3" s="62"/>
      <c r="AIQ3" s="62"/>
      <c r="AIR3" s="62"/>
      <c r="AIS3" s="62"/>
      <c r="AIT3" s="62"/>
      <c r="AIU3" s="62"/>
      <c r="AIV3" s="62"/>
      <c r="AIW3" s="62"/>
      <c r="AIX3" s="62"/>
      <c r="AIY3" s="62"/>
      <c r="AIZ3" s="62"/>
      <c r="AJA3" s="62"/>
      <c r="AJB3" s="62"/>
      <c r="AJC3" s="62"/>
      <c r="AJD3" s="62"/>
      <c r="AJE3" s="62"/>
      <c r="AJF3" s="62"/>
      <c r="AJG3" s="62"/>
      <c r="AJH3" s="62"/>
      <c r="AJI3" s="62"/>
      <c r="AJJ3" s="62"/>
      <c r="AJK3" s="62"/>
      <c r="AJL3" s="62"/>
      <c r="AJM3" s="62"/>
      <c r="AJN3" s="62"/>
      <c r="AJO3" s="62"/>
      <c r="AJP3" s="62"/>
      <c r="AJQ3" s="62"/>
      <c r="AJR3" s="62"/>
      <c r="AJS3" s="62"/>
      <c r="AJT3" s="62"/>
      <c r="AJU3" s="62"/>
      <c r="AJV3" s="62"/>
      <c r="AJW3" s="62"/>
      <c r="AJX3" s="62"/>
      <c r="AJY3" s="62"/>
      <c r="AJZ3" s="62"/>
      <c r="AKA3" s="62"/>
      <c r="AKB3" s="62"/>
      <c r="AKC3" s="62"/>
      <c r="AKD3" s="62"/>
      <c r="AKE3" s="62"/>
      <c r="AKF3" s="62"/>
      <c r="AKG3" s="62"/>
      <c r="AKH3" s="62"/>
      <c r="AKI3" s="62"/>
      <c r="AKJ3" s="62"/>
      <c r="AKK3" s="62"/>
      <c r="AKL3" s="62"/>
      <c r="AKM3" s="62"/>
      <c r="AKN3" s="62"/>
      <c r="AKO3" s="62"/>
      <c r="AKP3" s="62"/>
      <c r="AKQ3" s="62"/>
      <c r="AKR3" s="62"/>
      <c r="AKS3" s="62"/>
      <c r="AKT3" s="62"/>
      <c r="AKU3" s="62"/>
      <c r="AKV3" s="62"/>
      <c r="AKW3" s="62"/>
      <c r="AKX3" s="62"/>
      <c r="AKY3" s="62"/>
      <c r="AKZ3" s="62"/>
      <c r="ALA3" s="62"/>
      <c r="ALB3" s="62"/>
      <c r="ALC3" s="62"/>
      <c r="ALD3" s="62"/>
      <c r="ALE3" s="62"/>
      <c r="ALF3" s="62"/>
      <c r="ALG3" s="62"/>
      <c r="ALH3" s="62"/>
      <c r="ALI3" s="62"/>
      <c r="ALJ3" s="62"/>
      <c r="ALK3" s="62"/>
      <c r="ALL3" s="62"/>
      <c r="ALM3" s="62"/>
      <c r="ALN3" s="62"/>
      <c r="ALO3" s="62"/>
      <c r="ALP3" s="62"/>
      <c r="ALQ3" s="62"/>
      <c r="ALR3" s="62"/>
      <c r="ALS3" s="62"/>
      <c r="ALT3" s="62"/>
      <c r="ALU3" s="62"/>
      <c r="ALV3" s="62"/>
      <c r="ALW3" s="62"/>
      <c r="ALX3" s="62"/>
      <c r="ALY3" s="62"/>
      <c r="ALZ3" s="62"/>
      <c r="AMA3" s="62"/>
      <c r="AMB3" s="62"/>
      <c r="AMC3" s="62"/>
      <c r="AMD3" s="62"/>
      <c r="AME3" s="62"/>
      <c r="AMF3" s="62"/>
      <c r="AMG3" s="62"/>
      <c r="AMH3" s="62"/>
      <c r="AMI3" s="62"/>
      <c r="AMJ3" s="62"/>
      <c r="AMK3" s="62"/>
    </row>
    <row r="4" spans="1:1025" ht="15" x14ac:dyDescent="0.2">
      <c r="A4" s="3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31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</row>
    <row r="5" spans="1:1025" ht="19.5" customHeight="1" x14ac:dyDescent="0.2">
      <c r="A5" s="32"/>
      <c r="B5" s="94" t="s">
        <v>0</v>
      </c>
      <c r="C5" s="94"/>
      <c r="D5" s="94"/>
      <c r="E5" s="94"/>
      <c r="F5" s="94"/>
      <c r="G5" s="22"/>
      <c r="H5" s="22"/>
      <c r="I5" s="22"/>
      <c r="J5" s="95" t="s">
        <v>1</v>
      </c>
      <c r="K5" s="95"/>
      <c r="L5" s="95"/>
      <c r="M5" s="95"/>
      <c r="N5" s="95"/>
      <c r="O5" s="23"/>
      <c r="P5" s="33"/>
      <c r="Q5" s="19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19"/>
      <c r="AD5" s="19"/>
      <c r="AE5" s="19"/>
      <c r="AF5" s="19"/>
      <c r="CB5" s="71"/>
      <c r="CC5" s="71"/>
      <c r="CD5" s="71"/>
      <c r="CE5" s="71"/>
      <c r="CF5" s="71"/>
      <c r="CG5" s="44"/>
      <c r="CH5" s="44"/>
      <c r="CI5" s="44"/>
      <c r="CJ5" s="70"/>
      <c r="CK5" s="70"/>
      <c r="CL5" s="70"/>
      <c r="CM5" s="70"/>
      <c r="CN5" s="70"/>
      <c r="CO5" s="44"/>
      <c r="CP5" s="44"/>
      <c r="CQ5" s="44"/>
    </row>
    <row r="6" spans="1:1025" ht="14.75" customHeight="1" x14ac:dyDescent="0.2">
      <c r="A6" s="32"/>
      <c r="B6" s="107" t="s">
        <v>55</v>
      </c>
      <c r="C6" s="107"/>
      <c r="D6" s="107"/>
      <c r="E6" s="107"/>
      <c r="F6" s="107"/>
      <c r="G6" s="22"/>
      <c r="H6" s="22"/>
      <c r="I6" s="22"/>
      <c r="J6" s="22"/>
      <c r="K6" s="22"/>
      <c r="L6" s="22"/>
      <c r="M6" s="22"/>
      <c r="N6" s="22"/>
      <c r="O6" s="22"/>
      <c r="P6" s="33"/>
      <c r="Q6" s="19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19"/>
      <c r="AD6" s="19"/>
      <c r="AE6" s="19"/>
      <c r="AF6" s="19"/>
      <c r="CB6" s="109"/>
      <c r="CC6" s="109"/>
      <c r="CD6" s="109"/>
      <c r="CE6" s="109"/>
      <c r="CF6" s="109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</row>
    <row r="7" spans="1:1025" ht="45.75" customHeight="1" thickBot="1" x14ac:dyDescent="0.25">
      <c r="A7" s="51">
        <v>1</v>
      </c>
      <c r="B7" s="105" t="s">
        <v>3</v>
      </c>
      <c r="C7" s="105"/>
      <c r="D7" s="105"/>
      <c r="E7" s="105"/>
      <c r="F7" s="105"/>
      <c r="G7" s="15" t="s">
        <v>6</v>
      </c>
      <c r="H7" s="22"/>
      <c r="I7" s="50">
        <v>1</v>
      </c>
      <c r="J7" s="106" t="s">
        <v>5</v>
      </c>
      <c r="K7" s="106"/>
      <c r="L7" s="106"/>
      <c r="M7" s="106"/>
      <c r="N7" s="106"/>
      <c r="O7" s="14" t="s">
        <v>6</v>
      </c>
      <c r="P7" s="33"/>
      <c r="Q7" s="19"/>
      <c r="R7" s="65">
        <f>IF(G7="x",0,IF(G7="Oui",25,0))</f>
        <v>0</v>
      </c>
      <c r="S7" s="65"/>
      <c r="T7" s="65">
        <f>IF(O7="x",0,IF(O7="Oui",15,IF(O7="Oui avec actions communes",25,0)))</f>
        <v>0</v>
      </c>
      <c r="U7" s="65"/>
      <c r="V7" s="71" t="s">
        <v>39</v>
      </c>
      <c r="W7" s="71"/>
      <c r="X7" s="71"/>
      <c r="Y7" s="71"/>
      <c r="Z7" s="71"/>
      <c r="AA7" s="44">
        <f>R11</f>
        <v>0</v>
      </c>
      <c r="AB7" s="65"/>
      <c r="AC7" s="19"/>
      <c r="AD7" s="19"/>
      <c r="AE7" s="19"/>
      <c r="AF7" s="19"/>
      <c r="AG7" s="12"/>
      <c r="AH7" s="12"/>
      <c r="CB7" s="110"/>
      <c r="CC7" s="110"/>
      <c r="CD7" s="110"/>
      <c r="CE7" s="110"/>
      <c r="CF7" s="110"/>
      <c r="CG7" s="45"/>
      <c r="CH7" s="44"/>
      <c r="CI7" s="46"/>
      <c r="CJ7" s="110"/>
      <c r="CK7" s="110"/>
      <c r="CL7" s="110"/>
      <c r="CM7" s="110"/>
      <c r="CN7" s="110"/>
      <c r="CO7" s="45"/>
      <c r="CP7" s="44"/>
      <c r="CQ7" s="44"/>
    </row>
    <row r="8" spans="1:1025" ht="45.5" customHeight="1" thickBot="1" x14ac:dyDescent="0.25">
      <c r="A8" s="51">
        <v>2</v>
      </c>
      <c r="B8" s="100" t="s">
        <v>56</v>
      </c>
      <c r="C8" s="100"/>
      <c r="D8" s="100"/>
      <c r="E8" s="100"/>
      <c r="F8" s="100"/>
      <c r="G8" s="15" t="s">
        <v>6</v>
      </c>
      <c r="H8" s="22"/>
      <c r="I8" s="50">
        <v>2</v>
      </c>
      <c r="J8" s="99" t="s">
        <v>8</v>
      </c>
      <c r="K8" s="99"/>
      <c r="L8" s="99"/>
      <c r="M8" s="99"/>
      <c r="N8" s="99"/>
      <c r="O8" s="14" t="s">
        <v>6</v>
      </c>
      <c r="P8" s="33"/>
      <c r="Q8" s="19"/>
      <c r="R8" s="65">
        <f>IF(G8="x",0,IF(G8="Régulation",15,IF(G8="Formation",15,25)))</f>
        <v>0</v>
      </c>
      <c r="S8" s="65"/>
      <c r="T8" s="65">
        <f>IF(O8="x",0,IF(O8="Oui, de manière informative",15,IF(O8="Oui, avec actions co-construites",25,0)))</f>
        <v>0</v>
      </c>
      <c r="U8" s="65"/>
      <c r="V8" s="70" t="s">
        <v>40</v>
      </c>
      <c r="W8" s="70"/>
      <c r="X8" s="70"/>
      <c r="Y8" s="70"/>
      <c r="Z8" s="70"/>
      <c r="AA8" s="44">
        <f>T11</f>
        <v>0</v>
      </c>
      <c r="AB8" s="65"/>
      <c r="AC8" s="19"/>
      <c r="AD8" s="19"/>
      <c r="AE8" s="19"/>
      <c r="AF8" s="19"/>
      <c r="AG8" s="12"/>
      <c r="AH8" s="12"/>
      <c r="CB8" s="110"/>
      <c r="CC8" s="110"/>
      <c r="CD8" s="110"/>
      <c r="CE8" s="110"/>
      <c r="CF8" s="110"/>
      <c r="CG8" s="45"/>
      <c r="CH8" s="44"/>
      <c r="CI8" s="46"/>
      <c r="CJ8" s="110"/>
      <c r="CK8" s="110"/>
      <c r="CL8" s="110"/>
      <c r="CM8" s="110"/>
      <c r="CN8" s="110"/>
      <c r="CO8" s="45"/>
      <c r="CP8" s="44"/>
      <c r="CQ8" s="44"/>
    </row>
    <row r="9" spans="1:1025" ht="31.5" customHeight="1" thickBot="1" x14ac:dyDescent="0.25">
      <c r="A9" s="51">
        <v>3</v>
      </c>
      <c r="B9" s="100" t="s">
        <v>123</v>
      </c>
      <c r="C9" s="100"/>
      <c r="D9" s="100"/>
      <c r="E9" s="100"/>
      <c r="F9" s="100"/>
      <c r="G9" s="15" t="s">
        <v>6</v>
      </c>
      <c r="H9" s="22"/>
      <c r="I9" s="50">
        <v>3</v>
      </c>
      <c r="J9" s="99" t="s">
        <v>9</v>
      </c>
      <c r="K9" s="99"/>
      <c r="L9" s="99"/>
      <c r="M9" s="99"/>
      <c r="N9" s="99"/>
      <c r="O9" s="16" t="s">
        <v>6</v>
      </c>
      <c r="P9" s="33"/>
      <c r="Q9" s="19"/>
      <c r="R9" s="65">
        <f>IF(G9="x",0,IF(G9="Oui, majoritairement",25,IF(G9="Oui, partiellement",15,0)))</f>
        <v>0</v>
      </c>
      <c r="S9" s="65"/>
      <c r="T9" s="66" t="str">
        <f>IF(O9="X","0",IF(O9="Associés régulièrement",25,IF(O9="Associés ponctuellement",20,IF(O9="Invités régulièrement",15,5))))</f>
        <v>0</v>
      </c>
      <c r="U9" s="65"/>
      <c r="V9" s="71" t="s">
        <v>12</v>
      </c>
      <c r="W9" s="71"/>
      <c r="X9" s="71"/>
      <c r="Y9" s="71"/>
      <c r="Z9" s="71"/>
      <c r="AA9" s="44">
        <f>R18</f>
        <v>0</v>
      </c>
      <c r="AB9" s="65"/>
      <c r="AC9" s="19"/>
      <c r="AD9" s="19"/>
      <c r="AE9" s="19"/>
      <c r="AF9" s="19"/>
      <c r="AG9" s="12"/>
      <c r="AH9" s="12"/>
      <c r="CB9" s="110"/>
      <c r="CC9" s="110"/>
      <c r="CD9" s="110"/>
      <c r="CE9" s="110"/>
      <c r="CF9" s="110"/>
      <c r="CG9" s="45"/>
      <c r="CH9" s="44"/>
      <c r="CI9" s="46"/>
      <c r="CJ9" s="110"/>
      <c r="CK9" s="110"/>
      <c r="CL9" s="110"/>
      <c r="CM9" s="110"/>
      <c r="CN9" s="110"/>
      <c r="CO9" s="44"/>
      <c r="CP9" s="44"/>
      <c r="CQ9" s="44"/>
    </row>
    <row r="10" spans="1:1025" ht="46.25" customHeight="1" x14ac:dyDescent="0.2">
      <c r="A10" s="51">
        <v>4</v>
      </c>
      <c r="B10" s="101" t="s">
        <v>94</v>
      </c>
      <c r="C10" s="101"/>
      <c r="D10" s="101"/>
      <c r="E10" s="101"/>
      <c r="F10" s="101"/>
      <c r="G10" s="15" t="s">
        <v>6</v>
      </c>
      <c r="H10" s="22"/>
      <c r="I10" s="50">
        <v>4</v>
      </c>
      <c r="J10" s="102" t="s">
        <v>85</v>
      </c>
      <c r="K10" s="102"/>
      <c r="L10" s="102"/>
      <c r="M10" s="102"/>
      <c r="N10" s="102"/>
      <c r="O10" s="14" t="s">
        <v>6</v>
      </c>
      <c r="P10" s="33"/>
      <c r="Q10" s="19"/>
      <c r="R10" s="65">
        <f>IF(G10="x",0,IF(G10="Partagé",15,IF(G10="Lisible",15,25)))</f>
        <v>0</v>
      </c>
      <c r="S10" s="65"/>
      <c r="T10" s="65">
        <f>IF(O10="x",0,IF(O10="Deux fois/an",5,IF(O10="Une fois/période",10,IF(O10="Une fois/mois",15,IF(O10="Deux fois/an + à la demande",10,IF(O10="Une fois/période + à la demande",20,25))))))</f>
        <v>0</v>
      </c>
      <c r="U10" s="65"/>
      <c r="V10" s="70" t="s">
        <v>41</v>
      </c>
      <c r="W10" s="70"/>
      <c r="X10" s="70"/>
      <c r="Y10" s="70"/>
      <c r="Z10" s="70"/>
      <c r="AA10" s="44">
        <f>T18</f>
        <v>0</v>
      </c>
      <c r="AB10" s="65"/>
      <c r="AC10" s="19"/>
      <c r="AD10" s="19"/>
      <c r="AE10" s="19"/>
      <c r="AF10" s="19"/>
      <c r="AG10" s="12"/>
      <c r="AH10" s="12"/>
      <c r="CB10" s="110"/>
      <c r="CC10" s="110"/>
      <c r="CD10" s="110"/>
      <c r="CE10" s="110"/>
      <c r="CF10" s="110"/>
      <c r="CG10" s="45"/>
      <c r="CH10" s="44"/>
      <c r="CI10" s="46"/>
      <c r="CJ10" s="110"/>
      <c r="CK10" s="110"/>
      <c r="CL10" s="110"/>
      <c r="CM10" s="110"/>
      <c r="CN10" s="110"/>
      <c r="CO10" s="44"/>
      <c r="CP10" s="44"/>
      <c r="CQ10" s="44"/>
    </row>
    <row r="11" spans="1:1025" ht="16.5" customHeight="1" x14ac:dyDescent="0.2">
      <c r="A11" s="34"/>
      <c r="B11" s="24"/>
      <c r="C11" s="24"/>
      <c r="D11" s="24"/>
      <c r="E11" s="24"/>
      <c r="F11" s="24"/>
      <c r="G11" s="21"/>
      <c r="H11" s="22"/>
      <c r="I11" s="22"/>
      <c r="J11" s="22"/>
      <c r="K11" s="22"/>
      <c r="L11" s="22"/>
      <c r="M11" s="22"/>
      <c r="N11" s="22"/>
      <c r="O11" s="21"/>
      <c r="P11" s="33"/>
      <c r="Q11" s="19"/>
      <c r="R11" s="67">
        <f>SUM(R7:R10)</f>
        <v>0</v>
      </c>
      <c r="S11" s="65"/>
      <c r="T11" s="67">
        <f>SUM(T7:T10)</f>
        <v>0</v>
      </c>
      <c r="U11" s="65"/>
      <c r="V11" s="70" t="s">
        <v>42</v>
      </c>
      <c r="W11" s="70"/>
      <c r="X11" s="70"/>
      <c r="Y11" s="70"/>
      <c r="Z11" s="70"/>
      <c r="AA11" s="44">
        <f>R26</f>
        <v>0</v>
      </c>
      <c r="AB11" s="65"/>
      <c r="AC11" s="19"/>
      <c r="AD11" s="19"/>
      <c r="AE11" s="19"/>
      <c r="AF11" s="19"/>
      <c r="AG11" s="12"/>
      <c r="AH11" s="12"/>
      <c r="CB11" s="47"/>
      <c r="CC11" s="47"/>
      <c r="CD11" s="47"/>
      <c r="CE11" s="47"/>
      <c r="CF11" s="47"/>
      <c r="CG11" s="48"/>
      <c r="CH11" s="44"/>
      <c r="CI11" s="44"/>
      <c r="CJ11" s="44"/>
      <c r="CK11" s="44"/>
      <c r="CL11" s="44"/>
      <c r="CM11" s="44"/>
      <c r="CN11" s="44"/>
      <c r="CO11" s="44"/>
      <c r="CP11" s="44"/>
      <c r="CQ11" s="44"/>
    </row>
    <row r="12" spans="1:1025" ht="31.75" customHeight="1" x14ac:dyDescent="0.2">
      <c r="A12" s="35"/>
      <c r="B12" s="94" t="s">
        <v>38</v>
      </c>
      <c r="C12" s="94"/>
      <c r="D12" s="94"/>
      <c r="E12" s="94"/>
      <c r="F12" s="94"/>
      <c r="G12" s="20" t="s">
        <v>6</v>
      </c>
      <c r="H12" s="22"/>
      <c r="I12" s="23"/>
      <c r="J12" s="95" t="s">
        <v>13</v>
      </c>
      <c r="K12" s="95"/>
      <c r="L12" s="95"/>
      <c r="M12" s="95"/>
      <c r="N12" s="95"/>
      <c r="O12" s="20"/>
      <c r="P12" s="33"/>
      <c r="Q12" s="19"/>
      <c r="R12" s="65"/>
      <c r="S12" s="65"/>
      <c r="T12" s="65"/>
      <c r="U12" s="65"/>
      <c r="V12" s="70" t="s">
        <v>43</v>
      </c>
      <c r="W12" s="70"/>
      <c r="X12" s="70"/>
      <c r="Y12" s="70"/>
      <c r="Z12" s="70"/>
      <c r="AA12" s="44">
        <f>T26</f>
        <v>0</v>
      </c>
      <c r="AB12" s="65"/>
      <c r="AC12" s="19"/>
      <c r="AD12" s="19"/>
      <c r="AE12" s="19"/>
      <c r="AF12" s="19"/>
      <c r="AG12" s="12"/>
      <c r="AH12" s="12"/>
      <c r="CB12" s="71"/>
      <c r="CC12" s="71"/>
      <c r="CD12" s="71"/>
      <c r="CE12" s="71"/>
      <c r="CF12" s="71"/>
      <c r="CG12" s="44"/>
      <c r="CH12" s="44"/>
      <c r="CI12" s="44"/>
      <c r="CJ12" s="70"/>
      <c r="CK12" s="70"/>
      <c r="CL12" s="70"/>
      <c r="CM12" s="70"/>
      <c r="CN12" s="70"/>
      <c r="CO12" s="44"/>
      <c r="CP12" s="44"/>
      <c r="CQ12" s="44"/>
    </row>
    <row r="13" spans="1:1025" ht="15" x14ac:dyDescent="0.2">
      <c r="A13" s="34"/>
      <c r="B13" s="24"/>
      <c r="C13" s="24"/>
      <c r="D13" s="24"/>
      <c r="E13" s="24"/>
      <c r="F13" s="24"/>
      <c r="G13" s="21"/>
      <c r="H13" s="22"/>
      <c r="I13" s="22"/>
      <c r="J13" s="22"/>
      <c r="K13" s="22"/>
      <c r="L13" s="22"/>
      <c r="M13" s="22"/>
      <c r="N13" s="22"/>
      <c r="O13" s="21"/>
      <c r="P13" s="33"/>
      <c r="Q13" s="19"/>
      <c r="R13" s="65"/>
      <c r="S13" s="65"/>
      <c r="T13" s="65"/>
      <c r="U13" s="65"/>
      <c r="V13" s="70" t="s">
        <v>44</v>
      </c>
      <c r="W13" s="70"/>
      <c r="X13" s="70"/>
      <c r="Y13" s="70"/>
      <c r="Z13" s="70"/>
      <c r="AA13" s="44">
        <f>R32</f>
        <v>0</v>
      </c>
      <c r="AB13" s="65"/>
      <c r="AC13" s="19"/>
      <c r="AD13" s="19"/>
      <c r="AE13" s="19"/>
      <c r="AF13" s="19"/>
      <c r="AG13" s="12"/>
      <c r="AH13" s="12"/>
      <c r="CB13" s="47"/>
      <c r="CC13" s="47"/>
      <c r="CD13" s="47"/>
      <c r="CE13" s="47"/>
      <c r="CF13" s="47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</row>
    <row r="14" spans="1:1025" ht="51" customHeight="1" thickBot="1" x14ac:dyDescent="0.25">
      <c r="A14" s="36">
        <v>1</v>
      </c>
      <c r="B14" s="96" t="s">
        <v>84</v>
      </c>
      <c r="C14" s="96"/>
      <c r="D14" s="96"/>
      <c r="E14" s="96"/>
      <c r="F14" s="96"/>
      <c r="G14" s="14" t="s">
        <v>6</v>
      </c>
      <c r="H14" s="22"/>
      <c r="I14" s="25">
        <v>1</v>
      </c>
      <c r="J14" s="97" t="s">
        <v>15</v>
      </c>
      <c r="K14" s="97"/>
      <c r="L14" s="97"/>
      <c r="M14" s="97"/>
      <c r="N14" s="97"/>
      <c r="O14" s="14" t="s">
        <v>6</v>
      </c>
      <c r="P14" s="33"/>
      <c r="Q14" s="19"/>
      <c r="R14" s="66" t="str">
        <f>IF(G14="X","0",IF(G14=1,5,IF(G14=2,10,IF(G14=3,20,25))))</f>
        <v>0</v>
      </c>
      <c r="S14" s="65"/>
      <c r="T14" s="65">
        <f>IF(O14="x",0,IF(O14="Oui",25,0))</f>
        <v>0</v>
      </c>
      <c r="U14" s="65"/>
      <c r="V14" s="65"/>
      <c r="W14" s="65"/>
      <c r="X14" s="65"/>
      <c r="Y14" s="65"/>
      <c r="Z14" s="65"/>
      <c r="AA14" s="65"/>
      <c r="AB14" s="65"/>
      <c r="AC14" s="19"/>
      <c r="AD14" s="19"/>
      <c r="AE14" s="19"/>
      <c r="AF14" s="19"/>
      <c r="AG14" s="12"/>
      <c r="AH14" s="12"/>
      <c r="CB14" s="110"/>
      <c r="CC14" s="110"/>
      <c r="CD14" s="110"/>
      <c r="CE14" s="110"/>
      <c r="CF14" s="110"/>
      <c r="CG14" s="45"/>
      <c r="CH14" s="44"/>
      <c r="CI14" s="46"/>
      <c r="CJ14" s="111"/>
      <c r="CK14" s="111"/>
      <c r="CL14" s="111"/>
      <c r="CM14" s="111"/>
      <c r="CN14" s="111"/>
      <c r="CO14" s="45"/>
      <c r="CP14" s="44"/>
      <c r="CQ14" s="44"/>
    </row>
    <row r="15" spans="1:1025" ht="47" customHeight="1" thickBot="1" x14ac:dyDescent="0.25">
      <c r="A15" s="36">
        <v>2</v>
      </c>
      <c r="B15" s="98" t="s">
        <v>16</v>
      </c>
      <c r="C15" s="98"/>
      <c r="D15" s="98"/>
      <c r="E15" s="98"/>
      <c r="F15" s="98"/>
      <c r="G15" s="14" t="s">
        <v>6</v>
      </c>
      <c r="H15" s="22"/>
      <c r="I15" s="25">
        <v>2</v>
      </c>
      <c r="J15" s="90" t="s">
        <v>17</v>
      </c>
      <c r="K15" s="90"/>
      <c r="L15" s="90"/>
      <c r="M15" s="90"/>
      <c r="N15" s="90"/>
      <c r="O15" s="14" t="s">
        <v>6</v>
      </c>
      <c r="P15" s="33"/>
      <c r="Q15" s="19"/>
      <c r="R15" s="65">
        <f>IF(G15="x",0,IF(G15="Au niveau de la classe",15,25))</f>
        <v>0</v>
      </c>
      <c r="S15" s="65"/>
      <c r="T15" s="65">
        <f>IF(O15="x",0,IF(O15="Oui",25,0))</f>
        <v>0</v>
      </c>
      <c r="U15" s="65"/>
      <c r="V15" s="65"/>
      <c r="W15" s="65"/>
      <c r="X15" s="65"/>
      <c r="Y15" s="65"/>
      <c r="Z15" s="65"/>
      <c r="AA15" s="65">
        <f>SUM(AA7:AA13)</f>
        <v>0</v>
      </c>
      <c r="AB15" s="65"/>
      <c r="AC15" s="19"/>
      <c r="AD15" s="19"/>
      <c r="AE15" s="19"/>
      <c r="AF15" s="19"/>
      <c r="AG15" s="12"/>
      <c r="AH15" s="12"/>
      <c r="CB15" s="112"/>
      <c r="CC15" s="112"/>
      <c r="CD15" s="112"/>
      <c r="CE15" s="112"/>
      <c r="CF15" s="112"/>
      <c r="CG15" s="44"/>
      <c r="CH15" s="44"/>
      <c r="CI15" s="46"/>
      <c r="CJ15" s="110"/>
      <c r="CK15" s="110"/>
      <c r="CL15" s="110"/>
      <c r="CM15" s="110"/>
      <c r="CN15" s="110"/>
      <c r="CO15" s="44"/>
      <c r="CP15" s="44"/>
      <c r="CQ15" s="44"/>
    </row>
    <row r="16" spans="1:1025" ht="31.5" customHeight="1" thickBot="1" x14ac:dyDescent="0.25">
      <c r="A16" s="36">
        <v>3</v>
      </c>
      <c r="B16" s="98" t="s">
        <v>62</v>
      </c>
      <c r="C16" s="98"/>
      <c r="D16" s="98"/>
      <c r="E16" s="98"/>
      <c r="F16" s="98"/>
      <c r="G16" s="14" t="s">
        <v>6</v>
      </c>
      <c r="H16" s="22"/>
      <c r="I16" s="25">
        <v>3</v>
      </c>
      <c r="J16" s="90" t="s">
        <v>19</v>
      </c>
      <c r="K16" s="90"/>
      <c r="L16" s="90"/>
      <c r="M16" s="90"/>
      <c r="N16" s="90"/>
      <c r="O16" s="14" t="s">
        <v>6</v>
      </c>
      <c r="P16" s="33"/>
      <c r="Q16" s="19"/>
      <c r="R16" s="66" t="str">
        <f>IF(G16="X","0",IF(G16="Non",0,IF(G16="Oui, par l'équipe pédagogique",15,IF(G16="Oui, par une formation spécifique",15,25))))</f>
        <v>0</v>
      </c>
      <c r="S16" s="65"/>
      <c r="T16" s="65">
        <f>IF(O16="x",0,IF(O16="Oui",25,0))</f>
        <v>0</v>
      </c>
      <c r="U16" s="65"/>
      <c r="V16" s="65"/>
      <c r="W16" s="65"/>
      <c r="X16" s="65"/>
      <c r="Y16" s="65"/>
      <c r="Z16" s="65"/>
      <c r="AA16" s="65"/>
      <c r="AB16" s="65"/>
      <c r="AC16" s="19"/>
      <c r="AD16" s="19"/>
      <c r="AE16" s="19"/>
      <c r="AF16" s="19"/>
      <c r="AG16" s="12"/>
      <c r="AH16" s="12"/>
      <c r="CB16" s="112"/>
      <c r="CC16" s="112"/>
      <c r="CD16" s="112"/>
      <c r="CE16" s="112"/>
      <c r="CF16" s="112"/>
      <c r="CG16" s="44"/>
      <c r="CH16" s="44"/>
      <c r="CI16" s="46"/>
      <c r="CJ16" s="111"/>
      <c r="CK16" s="111"/>
      <c r="CL16" s="111"/>
      <c r="CM16" s="111"/>
      <c r="CN16" s="111"/>
      <c r="CO16" s="45"/>
      <c r="CP16" s="44"/>
      <c r="CQ16" s="44"/>
    </row>
    <row r="17" spans="1:95" ht="62.25" customHeight="1" x14ac:dyDescent="0.2">
      <c r="A17" s="36">
        <v>4</v>
      </c>
      <c r="B17" s="91" t="s">
        <v>20</v>
      </c>
      <c r="C17" s="91"/>
      <c r="D17" s="91"/>
      <c r="E17" s="91"/>
      <c r="F17" s="91"/>
      <c r="G17" s="14" t="s">
        <v>6</v>
      </c>
      <c r="H17" s="22"/>
      <c r="I17" s="25">
        <v>4</v>
      </c>
      <c r="J17" s="92" t="s">
        <v>90</v>
      </c>
      <c r="K17" s="92"/>
      <c r="L17" s="92"/>
      <c r="M17" s="92"/>
      <c r="N17" s="92"/>
      <c r="O17" s="14" t="s">
        <v>6</v>
      </c>
      <c r="P17" s="33"/>
      <c r="Q17" s="19"/>
      <c r="R17" s="65">
        <f>IF(G17="x",0,IF(G17="Au niveau de la classe",15,25))</f>
        <v>0</v>
      </c>
      <c r="S17" s="65"/>
      <c r="T17" s="65">
        <f>IF(O17="x",0,IF(O17="Oui",25,0))</f>
        <v>0</v>
      </c>
      <c r="U17" s="65"/>
      <c r="V17" s="65"/>
      <c r="W17" s="65" t="str">
        <f>IF(AA15&gt;620,"Félicitations, La première scolarisation est une réelle priorité de l'école",IF(AA15&gt;400,"Bravo pour le travail, quelques évolutions sont encore possibles",IF(AA15&gt;0,"Le projet de première scolarisation demande à être réinvestigué","")))</f>
        <v/>
      </c>
      <c r="X17" s="65"/>
      <c r="Y17" s="65"/>
      <c r="Z17" s="65"/>
      <c r="AA17" s="65"/>
      <c r="AB17" s="65"/>
      <c r="AC17" s="19"/>
      <c r="AD17" s="19"/>
      <c r="AE17" s="19"/>
      <c r="AF17" s="19"/>
      <c r="AG17" s="12"/>
      <c r="AH17" s="12"/>
      <c r="CB17" s="112"/>
      <c r="CC17" s="112"/>
      <c r="CD17" s="112"/>
      <c r="CE17" s="112"/>
      <c r="CF17" s="112"/>
      <c r="CG17" s="44"/>
      <c r="CH17" s="44"/>
      <c r="CI17" s="46"/>
      <c r="CJ17" s="110"/>
      <c r="CK17" s="110"/>
      <c r="CL17" s="110"/>
      <c r="CM17" s="110"/>
      <c r="CN17" s="110"/>
      <c r="CO17" s="44"/>
      <c r="CP17" s="44"/>
      <c r="CQ17" s="44"/>
    </row>
    <row r="18" spans="1:95" ht="78.75" customHeight="1" x14ac:dyDescent="0.2">
      <c r="A18" s="3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33"/>
      <c r="Q18" s="19"/>
      <c r="R18" s="67">
        <f>SUM(R14:R17)</f>
        <v>0</v>
      </c>
      <c r="S18" s="65"/>
      <c r="T18" s="67">
        <f>SUM(T14:T17)</f>
        <v>0</v>
      </c>
      <c r="U18" s="65"/>
      <c r="V18" s="65"/>
      <c r="W18" s="65">
        <f>COUNTIF(G7:G10,"X")</f>
        <v>4</v>
      </c>
      <c r="X18" s="65"/>
      <c r="Y18" s="65"/>
      <c r="Z18" s="65"/>
      <c r="AA18" s="65"/>
      <c r="AB18" s="65"/>
      <c r="AC18" s="19"/>
      <c r="AD18" s="19"/>
      <c r="AE18" s="19"/>
      <c r="AF18" s="19"/>
      <c r="AG18" s="12"/>
      <c r="AH18" s="12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</row>
    <row r="19" spans="1:95" ht="15" x14ac:dyDescent="0.2">
      <c r="A19" s="37"/>
      <c r="B19" s="93" t="s">
        <v>22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23"/>
      <c r="P19" s="33"/>
      <c r="Q19" s="19"/>
      <c r="R19" s="65"/>
      <c r="S19" s="65"/>
      <c r="T19" s="65"/>
      <c r="U19" s="65"/>
      <c r="V19" s="65"/>
      <c r="W19" s="65">
        <f>COUNTIF(O7:O10,"X")</f>
        <v>4</v>
      </c>
      <c r="X19" s="65"/>
      <c r="Y19" s="65"/>
      <c r="Z19" s="65"/>
      <c r="AA19" s="65"/>
      <c r="AB19" s="65"/>
      <c r="AC19" s="19"/>
      <c r="AD19" s="19"/>
      <c r="AE19" s="19"/>
      <c r="AF19" s="19"/>
      <c r="AG19" s="12"/>
      <c r="AH19" s="12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44"/>
      <c r="CP19" s="44"/>
      <c r="CQ19" s="44"/>
    </row>
    <row r="20" spans="1:95" s="4" customFormat="1" ht="15" x14ac:dyDescent="0.2">
      <c r="A20" s="3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2"/>
      <c r="P20" s="33"/>
      <c r="Q20" s="19"/>
      <c r="R20" s="65"/>
      <c r="S20" s="65"/>
      <c r="T20" s="65"/>
      <c r="U20" s="65"/>
      <c r="V20" s="65"/>
      <c r="W20" s="65">
        <f>COUNTIF(G14:G17,"X")</f>
        <v>4</v>
      </c>
      <c r="X20" s="65"/>
      <c r="Y20" s="65"/>
      <c r="Z20" s="65"/>
      <c r="AA20" s="65"/>
      <c r="AB20" s="65"/>
      <c r="AC20" s="19"/>
      <c r="AD20" s="19"/>
      <c r="AE20" s="19"/>
      <c r="AF20" s="19"/>
      <c r="AG20" s="12"/>
      <c r="AH20" s="12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4"/>
      <c r="CP20" s="44"/>
      <c r="CQ20" s="44"/>
    </row>
    <row r="21" spans="1:95" ht="16" thickBot="1" x14ac:dyDescent="0.25">
      <c r="A21" s="37"/>
      <c r="B21" s="89" t="s">
        <v>23</v>
      </c>
      <c r="C21" s="89"/>
      <c r="D21" s="89"/>
      <c r="E21" s="89"/>
      <c r="F21" s="89"/>
      <c r="G21" s="23"/>
      <c r="H21" s="22"/>
      <c r="I21" s="23"/>
      <c r="J21" s="88" t="s">
        <v>24</v>
      </c>
      <c r="K21" s="88"/>
      <c r="L21" s="88"/>
      <c r="M21" s="88"/>
      <c r="N21" s="88"/>
      <c r="O21" s="23"/>
      <c r="P21" s="33"/>
      <c r="Q21" s="19"/>
      <c r="R21" s="65"/>
      <c r="S21" s="65"/>
      <c r="T21" s="65"/>
      <c r="U21" s="65"/>
      <c r="V21" s="65"/>
      <c r="W21" s="65">
        <f>COUNTIF(O14:O17,"X")</f>
        <v>4</v>
      </c>
      <c r="X21" s="65"/>
      <c r="Y21" s="65"/>
      <c r="Z21" s="65"/>
      <c r="AA21" s="65"/>
      <c r="AB21" s="65"/>
      <c r="AC21" s="19"/>
      <c r="AD21" s="19"/>
      <c r="AE21" s="19"/>
      <c r="AF21" s="19"/>
      <c r="AG21" s="12"/>
      <c r="AH21" s="12"/>
      <c r="CB21" s="70"/>
      <c r="CC21" s="70"/>
      <c r="CD21" s="70"/>
      <c r="CE21" s="70"/>
      <c r="CF21" s="70"/>
      <c r="CG21" s="44"/>
      <c r="CH21" s="44"/>
      <c r="CI21" s="44"/>
      <c r="CJ21" s="70"/>
      <c r="CK21" s="70"/>
      <c r="CL21" s="70"/>
      <c r="CM21" s="70"/>
      <c r="CN21" s="70"/>
      <c r="CO21" s="44"/>
      <c r="CP21" s="44"/>
      <c r="CQ21" s="44"/>
    </row>
    <row r="22" spans="1:95" ht="48" customHeight="1" thickBot="1" x14ac:dyDescent="0.25">
      <c r="A22" s="38">
        <v>1</v>
      </c>
      <c r="B22" s="87" t="s">
        <v>89</v>
      </c>
      <c r="C22" s="87"/>
      <c r="D22" s="87"/>
      <c r="E22" s="87"/>
      <c r="F22" s="87"/>
      <c r="G22" s="17" t="s">
        <v>6</v>
      </c>
      <c r="H22" s="22"/>
      <c r="I22" s="39">
        <v>1</v>
      </c>
      <c r="J22" s="72" t="s">
        <v>26</v>
      </c>
      <c r="K22" s="72"/>
      <c r="L22" s="72"/>
      <c r="M22" s="72"/>
      <c r="N22" s="72"/>
      <c r="O22" s="17" t="s">
        <v>6</v>
      </c>
      <c r="P22" s="33"/>
      <c r="Q22" s="19"/>
      <c r="R22" s="65">
        <f>IF(G22="x",0,IF(G22="Toujours",25,IF(G22="Souvent",15,5)))</f>
        <v>0</v>
      </c>
      <c r="S22" s="65"/>
      <c r="T22" s="65">
        <f>IF(O22="x",0,IF(O22="Oui, totalement",25,IF(O22="Oui, partiellement",15,10)))</f>
        <v>0</v>
      </c>
      <c r="U22" s="65"/>
      <c r="V22" s="65"/>
      <c r="W22" s="65">
        <f>COUNTIF(G22:G25,"X")</f>
        <v>4</v>
      </c>
      <c r="X22" s="65"/>
      <c r="Y22" s="65"/>
      <c r="Z22" s="65"/>
      <c r="AA22" s="65"/>
      <c r="AB22" s="65"/>
      <c r="AC22" s="19"/>
      <c r="AD22" s="19"/>
      <c r="AE22" s="19"/>
      <c r="AF22" s="19"/>
      <c r="AG22" s="12"/>
      <c r="AH22" s="12"/>
      <c r="CB22" s="110"/>
      <c r="CC22" s="110"/>
      <c r="CD22" s="110"/>
      <c r="CE22" s="110"/>
      <c r="CF22" s="110"/>
      <c r="CG22" s="44"/>
      <c r="CH22" s="44"/>
      <c r="CI22" s="46"/>
      <c r="CJ22" s="111"/>
      <c r="CK22" s="111"/>
      <c r="CL22" s="111"/>
      <c r="CM22" s="111"/>
      <c r="CN22" s="111"/>
      <c r="CO22" s="44"/>
      <c r="CP22" s="44"/>
      <c r="CQ22" s="44"/>
    </row>
    <row r="23" spans="1:95" ht="62" customHeight="1" thickBot="1" x14ac:dyDescent="0.25">
      <c r="A23" s="38">
        <v>2</v>
      </c>
      <c r="B23" s="87" t="s">
        <v>74</v>
      </c>
      <c r="C23" s="87"/>
      <c r="D23" s="87"/>
      <c r="E23" s="87"/>
      <c r="F23" s="87"/>
      <c r="G23" s="17" t="s">
        <v>6</v>
      </c>
      <c r="H23" s="22"/>
      <c r="I23" s="39">
        <v>2</v>
      </c>
      <c r="J23" s="72" t="s">
        <v>82</v>
      </c>
      <c r="K23" s="72"/>
      <c r="L23" s="72"/>
      <c r="M23" s="72"/>
      <c r="N23" s="72"/>
      <c r="O23" s="17" t="s">
        <v>6</v>
      </c>
      <c r="P23" s="33"/>
      <c r="Q23" s="19"/>
      <c r="R23" s="65">
        <f>IF(G23="x",0,IF(G23="Toujours",25,IF(G23="Souvent",15,5)))</f>
        <v>0</v>
      </c>
      <c r="S23" s="65"/>
      <c r="T23" s="65">
        <f>IF(O23="x",0,IF(O23="Oui",25,0))</f>
        <v>0</v>
      </c>
      <c r="U23" s="65"/>
      <c r="V23" s="65"/>
      <c r="W23" s="65">
        <f>COUNTIF(O22:O25,"X")</f>
        <v>4</v>
      </c>
      <c r="X23" s="65"/>
      <c r="Y23" s="65"/>
      <c r="Z23" s="65"/>
      <c r="AA23" s="65"/>
      <c r="AB23" s="65"/>
      <c r="AC23" s="19"/>
      <c r="AD23" s="19"/>
      <c r="AE23" s="19"/>
      <c r="AF23" s="19"/>
      <c r="AG23" s="12"/>
      <c r="AH23" s="12"/>
      <c r="CB23" s="111"/>
      <c r="CC23" s="111"/>
      <c r="CD23" s="111"/>
      <c r="CE23" s="111"/>
      <c r="CF23" s="111"/>
      <c r="CG23" s="44"/>
      <c r="CH23" s="44"/>
      <c r="CI23" s="46"/>
      <c r="CJ23" s="110"/>
      <c r="CK23" s="110"/>
      <c r="CL23" s="110"/>
      <c r="CM23" s="110"/>
      <c r="CN23" s="110"/>
      <c r="CO23" s="44"/>
      <c r="CP23" s="44"/>
      <c r="CQ23" s="44"/>
    </row>
    <row r="24" spans="1:95" ht="52.25" customHeight="1" thickBot="1" x14ac:dyDescent="0.25">
      <c r="A24" s="38">
        <v>3</v>
      </c>
      <c r="B24" s="87" t="s">
        <v>75</v>
      </c>
      <c r="C24" s="87"/>
      <c r="D24" s="87"/>
      <c r="E24" s="87"/>
      <c r="F24" s="87"/>
      <c r="G24" s="17" t="s">
        <v>6</v>
      </c>
      <c r="H24" s="22"/>
      <c r="I24" s="39">
        <v>3</v>
      </c>
      <c r="J24" s="72" t="s">
        <v>111</v>
      </c>
      <c r="K24" s="72"/>
      <c r="L24" s="72"/>
      <c r="M24" s="72"/>
      <c r="N24" s="72"/>
      <c r="O24" s="17" t="s">
        <v>6</v>
      </c>
      <c r="P24" s="33"/>
      <c r="Q24" s="19"/>
      <c r="R24" s="65">
        <f>IF(G24="x",0,IF(G24="Toujours",25,IF(G24="Souvent",15,5)))</f>
        <v>0</v>
      </c>
      <c r="S24" s="65"/>
      <c r="T24" s="65">
        <f>IF(O24="x",0,IF(O24="S+Q",25,IF(O24="S",15,15)))</f>
        <v>0</v>
      </c>
      <c r="U24" s="65"/>
      <c r="V24" s="65"/>
      <c r="W24" s="65">
        <f>COUNTIF(G28:G31,"X")</f>
        <v>4</v>
      </c>
      <c r="X24" s="65"/>
      <c r="Y24" s="65"/>
      <c r="Z24" s="65"/>
      <c r="AA24" s="65"/>
      <c r="AB24" s="65"/>
      <c r="AC24" s="19"/>
      <c r="AD24" s="19"/>
      <c r="AE24" s="19"/>
      <c r="AF24" s="19"/>
      <c r="AG24" s="12"/>
      <c r="AH24" s="12"/>
      <c r="CB24" s="111"/>
      <c r="CC24" s="111"/>
      <c r="CD24" s="111"/>
      <c r="CE24" s="111"/>
      <c r="CF24" s="111"/>
      <c r="CG24" s="44"/>
      <c r="CH24" s="44"/>
      <c r="CI24" s="46"/>
      <c r="CJ24" s="110"/>
      <c r="CK24" s="110"/>
      <c r="CL24" s="110"/>
      <c r="CM24" s="110"/>
      <c r="CN24" s="110"/>
      <c r="CO24" s="44"/>
      <c r="CP24" s="44"/>
      <c r="CQ24" s="44"/>
    </row>
    <row r="25" spans="1:95" ht="47.25" customHeight="1" x14ac:dyDescent="0.2">
      <c r="A25" s="38">
        <v>4</v>
      </c>
      <c r="B25" s="73" t="s">
        <v>37</v>
      </c>
      <c r="C25" s="73"/>
      <c r="D25" s="73"/>
      <c r="E25" s="73"/>
      <c r="F25" s="73"/>
      <c r="G25" s="17" t="s">
        <v>6</v>
      </c>
      <c r="H25" s="22"/>
      <c r="I25" s="39">
        <v>4</v>
      </c>
      <c r="J25" s="74" t="s">
        <v>115</v>
      </c>
      <c r="K25" s="74"/>
      <c r="L25" s="74"/>
      <c r="M25" s="74"/>
      <c r="N25" s="74"/>
      <c r="O25" s="17" t="s">
        <v>6</v>
      </c>
      <c r="P25" s="33"/>
      <c r="Q25" s="19"/>
      <c r="R25" s="65">
        <f>IF(G25="x",0,IF(G25="Toujours",25,IF(G25="Souvent",15,5)))</f>
        <v>0</v>
      </c>
      <c r="S25" s="65"/>
      <c r="T25" s="65">
        <f>IF(O25="x",0,IF(O25="D",5,IF(O25="P",5,IF(O25="M",5,IF(O25="D+P",15,IF(O25="D+M",15,IF(O25="P+M",15,25)))))))</f>
        <v>0</v>
      </c>
      <c r="U25" s="65"/>
      <c r="V25" s="65"/>
      <c r="W25" s="65">
        <f>SUM(W18:W24)</f>
        <v>28</v>
      </c>
      <c r="X25" s="65"/>
      <c r="Y25" s="65"/>
      <c r="Z25" s="65"/>
      <c r="AA25" s="65"/>
      <c r="AB25" s="65"/>
      <c r="AC25" s="19"/>
      <c r="AD25" s="19"/>
      <c r="AE25" s="19"/>
      <c r="AF25" s="19"/>
      <c r="AG25" s="12"/>
      <c r="AH25" s="12"/>
      <c r="CB25" s="111"/>
      <c r="CC25" s="111"/>
      <c r="CD25" s="111"/>
      <c r="CE25" s="111"/>
      <c r="CF25" s="111"/>
      <c r="CG25" s="44"/>
      <c r="CH25" s="44"/>
      <c r="CI25" s="46"/>
      <c r="CJ25" s="110"/>
      <c r="CK25" s="110"/>
      <c r="CL25" s="110"/>
      <c r="CM25" s="110"/>
      <c r="CN25" s="110"/>
      <c r="CO25" s="44"/>
      <c r="CP25" s="44"/>
      <c r="CQ25" s="44"/>
    </row>
    <row r="26" spans="1:95" ht="16" thickBot="1" x14ac:dyDescent="0.25">
      <c r="A26" s="3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3"/>
      <c r="Q26" s="19"/>
      <c r="R26" s="67">
        <f>SUM(R22:R25)</f>
        <v>0</v>
      </c>
      <c r="S26" s="65"/>
      <c r="T26" s="67">
        <f>SUM(T22:T25)</f>
        <v>0</v>
      </c>
      <c r="U26" s="65"/>
      <c r="V26" s="65"/>
      <c r="W26" s="65" t="str">
        <f>IF(W25=0,W17,"")</f>
        <v/>
      </c>
      <c r="X26" s="65"/>
      <c r="Y26" s="65"/>
      <c r="Z26" s="65"/>
      <c r="AA26" s="65"/>
      <c r="AB26" s="65"/>
      <c r="AC26" s="19"/>
      <c r="AD26" s="19"/>
      <c r="AE26" s="19"/>
      <c r="AF26" s="19"/>
      <c r="AG26" s="12"/>
      <c r="AH26" s="12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</row>
    <row r="27" spans="1:95" ht="18.5" customHeight="1" thickTop="1" thickBot="1" x14ac:dyDescent="0.25">
      <c r="A27" s="37"/>
      <c r="B27" s="75" t="s">
        <v>31</v>
      </c>
      <c r="C27" s="75"/>
      <c r="D27" s="75"/>
      <c r="E27" s="75"/>
      <c r="F27" s="75"/>
      <c r="G27" s="23"/>
      <c r="H27" s="22"/>
      <c r="I27" s="22"/>
      <c r="J27" s="76" t="str">
        <f>W26</f>
        <v/>
      </c>
      <c r="K27" s="77"/>
      <c r="L27" s="77"/>
      <c r="M27" s="77"/>
      <c r="N27" s="78"/>
      <c r="O27" s="114" t="s">
        <v>91</v>
      </c>
      <c r="P27" s="33"/>
      <c r="Q27" s="19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19"/>
      <c r="AD27" s="19"/>
      <c r="AE27" s="19"/>
      <c r="AF27" s="19"/>
      <c r="AG27" s="12"/>
      <c r="AH27" s="12"/>
      <c r="CB27" s="70"/>
      <c r="CC27" s="70"/>
      <c r="CD27" s="70"/>
      <c r="CE27" s="70"/>
      <c r="CF27" s="70"/>
      <c r="CG27" s="44"/>
      <c r="CH27" s="44"/>
      <c r="CI27" s="44"/>
      <c r="CJ27" s="71"/>
      <c r="CK27" s="71"/>
      <c r="CL27" s="71"/>
      <c r="CM27" s="71"/>
      <c r="CN27" s="71"/>
      <c r="CO27" s="44"/>
      <c r="CP27" s="44"/>
      <c r="CQ27" s="44"/>
    </row>
    <row r="28" spans="1:95" ht="32.25" customHeight="1" thickBot="1" x14ac:dyDescent="0.25">
      <c r="A28" s="40">
        <v>1</v>
      </c>
      <c r="B28" s="85" t="s">
        <v>76</v>
      </c>
      <c r="C28" s="85"/>
      <c r="D28" s="85"/>
      <c r="E28" s="85"/>
      <c r="F28" s="85"/>
      <c r="G28" s="17" t="s">
        <v>6</v>
      </c>
      <c r="H28" s="22"/>
      <c r="I28" s="22"/>
      <c r="J28" s="79"/>
      <c r="K28" s="80"/>
      <c r="L28" s="80"/>
      <c r="M28" s="80"/>
      <c r="N28" s="81"/>
      <c r="O28" s="114"/>
      <c r="P28" s="33"/>
      <c r="Q28" s="19"/>
      <c r="R28" s="65">
        <f>IF(G28="x",0,IF(G28="Oui, très souvent",25,IF(G28="Oui, en fonction des enfants",15,0)))</f>
        <v>0</v>
      </c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19"/>
      <c r="AD28" s="19"/>
      <c r="AE28" s="19"/>
      <c r="AF28" s="19"/>
      <c r="AG28" s="12"/>
      <c r="AH28" s="12"/>
      <c r="CB28" s="110"/>
      <c r="CC28" s="110"/>
      <c r="CD28" s="110"/>
      <c r="CE28" s="110"/>
      <c r="CF28" s="110"/>
      <c r="CG28" s="44"/>
      <c r="CH28" s="44"/>
      <c r="CI28" s="44"/>
      <c r="CJ28" s="70"/>
      <c r="CK28" s="70"/>
      <c r="CL28" s="70"/>
      <c r="CM28" s="70"/>
      <c r="CN28" s="70"/>
      <c r="CO28" s="44"/>
      <c r="CP28" s="44"/>
      <c r="CQ28" s="44"/>
    </row>
    <row r="29" spans="1:95" ht="32.75" customHeight="1" thickBot="1" x14ac:dyDescent="0.25">
      <c r="A29" s="40">
        <v>2</v>
      </c>
      <c r="B29" s="85" t="s">
        <v>110</v>
      </c>
      <c r="C29" s="85"/>
      <c r="D29" s="85"/>
      <c r="E29" s="85"/>
      <c r="F29" s="85"/>
      <c r="G29" s="18" t="s">
        <v>6</v>
      </c>
      <c r="H29" s="22"/>
      <c r="I29" s="22"/>
      <c r="J29" s="79"/>
      <c r="K29" s="80"/>
      <c r="L29" s="80"/>
      <c r="M29" s="80"/>
      <c r="N29" s="81"/>
      <c r="O29" s="114"/>
      <c r="P29" s="33"/>
      <c r="Q29" s="19"/>
      <c r="R29" s="65">
        <f>IF(G29="x",0,IF(G29="Oui",25,0))</f>
        <v>0</v>
      </c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19"/>
      <c r="AD29" s="19"/>
      <c r="AE29" s="19"/>
      <c r="AF29" s="19"/>
      <c r="AG29" s="12"/>
      <c r="AH29" s="12"/>
      <c r="CB29" s="110"/>
      <c r="CC29" s="110"/>
      <c r="CD29" s="110"/>
      <c r="CE29" s="110"/>
      <c r="CF29" s="110"/>
      <c r="CG29" s="44"/>
      <c r="CH29" s="44"/>
      <c r="CI29" s="44"/>
      <c r="CJ29" s="71"/>
      <c r="CK29" s="71"/>
      <c r="CL29" s="71"/>
      <c r="CM29" s="71"/>
      <c r="CN29" s="71"/>
      <c r="CO29" s="44"/>
      <c r="CP29" s="44"/>
      <c r="CQ29" s="44"/>
    </row>
    <row r="30" spans="1:95" ht="40.5" customHeight="1" thickBot="1" x14ac:dyDescent="0.25">
      <c r="A30" s="40">
        <v>3</v>
      </c>
      <c r="B30" s="85" t="s">
        <v>88</v>
      </c>
      <c r="C30" s="85"/>
      <c r="D30" s="85"/>
      <c r="E30" s="85"/>
      <c r="F30" s="85"/>
      <c r="G30" s="18" t="s">
        <v>6</v>
      </c>
      <c r="H30" s="22"/>
      <c r="I30" s="22"/>
      <c r="J30" s="79"/>
      <c r="K30" s="80"/>
      <c r="L30" s="80"/>
      <c r="M30" s="80"/>
      <c r="N30" s="81"/>
      <c r="O30" s="114"/>
      <c r="P30" s="33"/>
      <c r="Q30" s="19"/>
      <c r="R30" s="65">
        <f>IF(G30="x",0,IF(G30="Oui : E",15,IF(G30="Oui : E+A",25,0)))</f>
        <v>0</v>
      </c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19"/>
      <c r="AD30" s="19"/>
      <c r="AE30" s="19"/>
      <c r="AF30" s="19"/>
      <c r="AG30" s="12"/>
      <c r="AH30" s="12"/>
      <c r="CB30" s="110"/>
      <c r="CC30" s="110"/>
      <c r="CD30" s="110"/>
      <c r="CE30" s="110"/>
      <c r="CF30" s="110"/>
      <c r="CG30" s="44"/>
      <c r="CH30" s="44"/>
      <c r="CI30" s="44"/>
      <c r="CJ30" s="70"/>
      <c r="CK30" s="70"/>
      <c r="CL30" s="70"/>
      <c r="CM30" s="70"/>
      <c r="CN30" s="70"/>
      <c r="CO30" s="44"/>
      <c r="CP30" s="44"/>
      <c r="CQ30" s="44"/>
    </row>
    <row r="31" spans="1:95" ht="53.25" customHeight="1" thickBot="1" x14ac:dyDescent="0.25">
      <c r="A31" s="40">
        <v>4</v>
      </c>
      <c r="B31" s="86" t="s">
        <v>78</v>
      </c>
      <c r="C31" s="86"/>
      <c r="D31" s="86"/>
      <c r="E31" s="86"/>
      <c r="F31" s="86"/>
      <c r="G31" s="18" t="s">
        <v>6</v>
      </c>
      <c r="H31" s="22"/>
      <c r="I31" s="22"/>
      <c r="J31" s="82"/>
      <c r="K31" s="83"/>
      <c r="L31" s="83"/>
      <c r="M31" s="83"/>
      <c r="N31" s="84"/>
      <c r="O31" s="114"/>
      <c r="P31" s="33"/>
      <c r="Q31" s="19"/>
      <c r="R31" s="65">
        <f>IF(G31="x",0,IF(G31="Oui",25,0))</f>
        <v>0</v>
      </c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19"/>
      <c r="AD31" s="19"/>
      <c r="AE31" s="19"/>
      <c r="AF31" s="19"/>
      <c r="AG31" s="12"/>
      <c r="AH31" s="12"/>
      <c r="CB31" s="110"/>
      <c r="CC31" s="110"/>
      <c r="CD31" s="110"/>
      <c r="CE31" s="110"/>
      <c r="CF31" s="110"/>
      <c r="CG31" s="44"/>
      <c r="CH31" s="44"/>
      <c r="CI31" s="44"/>
      <c r="CJ31" s="70"/>
      <c r="CK31" s="70"/>
      <c r="CL31" s="70"/>
      <c r="CM31" s="70"/>
      <c r="CN31" s="70"/>
      <c r="CO31" s="44"/>
      <c r="CP31" s="44"/>
      <c r="CQ31" s="44"/>
    </row>
    <row r="32" spans="1:95" ht="16" thickTop="1" x14ac:dyDescent="0.2">
      <c r="A32" s="3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33"/>
      <c r="Q32" s="19"/>
      <c r="R32" s="67">
        <f>SUM(R28:R31)</f>
        <v>0</v>
      </c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19"/>
      <c r="AD32" s="19"/>
      <c r="AE32" s="19"/>
      <c r="AF32" s="19"/>
      <c r="AG32" s="12"/>
      <c r="AH32" s="12"/>
      <c r="CB32" s="44"/>
      <c r="CC32" s="44"/>
      <c r="CD32" s="44"/>
      <c r="CE32" s="44"/>
      <c r="CF32" s="44"/>
      <c r="CG32" s="44"/>
      <c r="CH32" s="44"/>
      <c r="CI32" s="44"/>
      <c r="CJ32" s="70"/>
      <c r="CK32" s="70"/>
      <c r="CL32" s="70"/>
      <c r="CM32" s="70"/>
      <c r="CN32" s="70"/>
      <c r="CO32" s="44"/>
      <c r="CP32" s="44"/>
      <c r="CQ32" s="44"/>
    </row>
    <row r="33" spans="1:95" ht="16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19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19"/>
      <c r="AD33" s="19"/>
      <c r="AE33" s="19"/>
      <c r="AF33" s="19"/>
      <c r="AG33" s="12"/>
      <c r="AH33" s="12"/>
      <c r="CB33" s="44"/>
      <c r="CC33" s="44"/>
      <c r="CD33" s="44"/>
      <c r="CE33" s="44"/>
      <c r="CF33" s="44"/>
      <c r="CG33" s="44"/>
      <c r="CH33" s="44"/>
      <c r="CI33" s="44"/>
      <c r="CJ33" s="70"/>
      <c r="CK33" s="70"/>
      <c r="CL33" s="70"/>
      <c r="CM33" s="70"/>
      <c r="CN33" s="70"/>
      <c r="CO33" s="44"/>
      <c r="CP33" s="44"/>
      <c r="CQ33" s="44"/>
    </row>
  </sheetData>
  <mergeCells count="93">
    <mergeCell ref="V12:Z12"/>
    <mergeCell ref="V13:Z13"/>
    <mergeCell ref="O27:O31"/>
    <mergeCell ref="V7:Z7"/>
    <mergeCell ref="V8:Z8"/>
    <mergeCell ref="V9:Z9"/>
    <mergeCell ref="V10:Z10"/>
    <mergeCell ref="V11:Z11"/>
    <mergeCell ref="CJ24:CN24"/>
    <mergeCell ref="CB25:CF25"/>
    <mergeCell ref="CJ25:CN25"/>
    <mergeCell ref="CB27:CF27"/>
    <mergeCell ref="CB28:CF28"/>
    <mergeCell ref="CB29:CF29"/>
    <mergeCell ref="CB30:CF30"/>
    <mergeCell ref="CB31:CF31"/>
    <mergeCell ref="CB21:CF21"/>
    <mergeCell ref="CB24:CF24"/>
    <mergeCell ref="CJ21:CN21"/>
    <mergeCell ref="CB22:CF22"/>
    <mergeCell ref="CJ22:CN22"/>
    <mergeCell ref="CB23:CF23"/>
    <mergeCell ref="CJ23:CN23"/>
    <mergeCell ref="CB16:CF16"/>
    <mergeCell ref="CJ16:CN16"/>
    <mergeCell ref="CB17:CF17"/>
    <mergeCell ref="CJ17:CN17"/>
    <mergeCell ref="CB19:CN19"/>
    <mergeCell ref="CB12:CF12"/>
    <mergeCell ref="CJ12:CN12"/>
    <mergeCell ref="CB14:CF14"/>
    <mergeCell ref="CJ14:CN14"/>
    <mergeCell ref="CB15:CF15"/>
    <mergeCell ref="CJ15:CN15"/>
    <mergeCell ref="CB8:CF8"/>
    <mergeCell ref="CJ8:CN8"/>
    <mergeCell ref="CB9:CF9"/>
    <mergeCell ref="CJ9:CN9"/>
    <mergeCell ref="CB10:CF10"/>
    <mergeCell ref="CJ10:CN10"/>
    <mergeCell ref="CB1:CN1"/>
    <mergeCell ref="CB5:CF5"/>
    <mergeCell ref="CJ5:CN5"/>
    <mergeCell ref="CB6:CF6"/>
    <mergeCell ref="CB7:CF7"/>
    <mergeCell ref="CJ7:CN7"/>
    <mergeCell ref="B1:N1"/>
    <mergeCell ref="B5:F5"/>
    <mergeCell ref="J5:N5"/>
    <mergeCell ref="B7:F7"/>
    <mergeCell ref="J7:N7"/>
    <mergeCell ref="B6:F6"/>
    <mergeCell ref="B3:F3"/>
    <mergeCell ref="J8:N8"/>
    <mergeCell ref="B9:F9"/>
    <mergeCell ref="J9:N9"/>
    <mergeCell ref="B10:F10"/>
    <mergeCell ref="J10:N10"/>
    <mergeCell ref="B8:F8"/>
    <mergeCell ref="J16:N16"/>
    <mergeCell ref="B17:F17"/>
    <mergeCell ref="J17:N17"/>
    <mergeCell ref="B19:N19"/>
    <mergeCell ref="B12:F12"/>
    <mergeCell ref="J12:N12"/>
    <mergeCell ref="B14:F14"/>
    <mergeCell ref="J14:N14"/>
    <mergeCell ref="B15:F15"/>
    <mergeCell ref="J15:N15"/>
    <mergeCell ref="B16:F16"/>
    <mergeCell ref="J21:N21"/>
    <mergeCell ref="B22:F22"/>
    <mergeCell ref="J22:N22"/>
    <mergeCell ref="B23:F23"/>
    <mergeCell ref="J23:N23"/>
    <mergeCell ref="B21:F21"/>
    <mergeCell ref="J24:N24"/>
    <mergeCell ref="B25:F25"/>
    <mergeCell ref="J25:N25"/>
    <mergeCell ref="B27:F27"/>
    <mergeCell ref="J27:N31"/>
    <mergeCell ref="B28:F28"/>
    <mergeCell ref="B29:F29"/>
    <mergeCell ref="B30:F30"/>
    <mergeCell ref="B31:F31"/>
    <mergeCell ref="B24:F24"/>
    <mergeCell ref="CJ32:CN32"/>
    <mergeCell ref="CJ33:CN33"/>
    <mergeCell ref="CJ27:CN27"/>
    <mergeCell ref="CJ28:CN28"/>
    <mergeCell ref="CJ29:CN29"/>
    <mergeCell ref="CJ30:CN30"/>
    <mergeCell ref="CJ31:CN31"/>
  </mergeCells>
  <dataValidations count="28">
    <dataValidation type="list" operator="equal" allowBlank="1" showErrorMessage="1" sqref="G10" xr:uid="{00000000-0002-0000-0000-000000000000}">
      <formula1>ChoixA4</formula1>
    </dataValidation>
    <dataValidation type="list" operator="equal" allowBlank="1" showErrorMessage="1" sqref="G8" xr:uid="{00000000-0002-0000-0000-000001000000}">
      <formula1>ChoixA2</formula1>
    </dataValidation>
    <dataValidation type="list" allowBlank="1" showInputMessage="1" showErrorMessage="1" sqref="G14" xr:uid="{00000000-0002-0000-0000-000002000000}">
      <formula1>ChoixC1</formula1>
    </dataValidation>
    <dataValidation type="list" operator="equal" allowBlank="1" showErrorMessage="1" sqref="G7" xr:uid="{00000000-0002-0000-0000-000003000000}">
      <formula1>ChoixA1</formula1>
    </dataValidation>
    <dataValidation type="list" operator="equal" allowBlank="1" showErrorMessage="1" sqref="G9" xr:uid="{00000000-0002-0000-0000-000004000000}">
      <formula1>ChoixA3</formula1>
    </dataValidation>
    <dataValidation type="list" allowBlank="1" showInputMessage="1" showErrorMessage="1" sqref="O10" xr:uid="{00000000-0002-0000-0000-000005000000}">
      <formula1>ChoixB4</formula1>
    </dataValidation>
    <dataValidation type="list" allowBlank="1" showInputMessage="1" showErrorMessage="1" sqref="O25" xr:uid="{00000000-0002-0000-0000-000006000000}">
      <formula1>ChoixF4</formula1>
    </dataValidation>
    <dataValidation type="list" allowBlank="1" showInputMessage="1" showErrorMessage="1" sqref="O7" xr:uid="{00000000-0002-0000-0000-000007000000}">
      <formula1>ChoixB1</formula1>
    </dataValidation>
    <dataValidation type="list" allowBlank="1" showInputMessage="1" showErrorMessage="1" sqref="O8" xr:uid="{00000000-0002-0000-0000-000008000000}">
      <formula1>ChoixB2</formula1>
    </dataValidation>
    <dataValidation type="list" allowBlank="1" showInputMessage="1" showErrorMessage="1" sqref="O9" xr:uid="{00000000-0002-0000-0000-000009000000}">
      <formula1>ChoixB3</formula1>
    </dataValidation>
    <dataValidation type="list" allowBlank="1" showInputMessage="1" showErrorMessage="1" sqref="G15" xr:uid="{00000000-0002-0000-0000-00000A000000}">
      <formula1>ChoixC2</formula1>
    </dataValidation>
    <dataValidation type="list" allowBlank="1" showInputMessage="1" showErrorMessage="1" sqref="G16" xr:uid="{00000000-0002-0000-0000-00000B000000}">
      <formula1>ChoixC3</formula1>
    </dataValidation>
    <dataValidation type="list" allowBlank="1" showInputMessage="1" showErrorMessage="1" sqref="G17" xr:uid="{00000000-0002-0000-0000-00000C000000}">
      <formula1>ChoixC4</formula1>
    </dataValidation>
    <dataValidation type="list" allowBlank="1" showInputMessage="1" showErrorMessage="1" sqref="O14" xr:uid="{00000000-0002-0000-0000-00000D000000}">
      <formula1>ChoixD1</formula1>
    </dataValidation>
    <dataValidation type="list" allowBlank="1" showInputMessage="1" showErrorMessage="1" sqref="O15" xr:uid="{00000000-0002-0000-0000-00000E000000}">
      <formula1>ChoixD2</formula1>
    </dataValidation>
    <dataValidation type="list" allowBlank="1" showInputMessage="1" showErrorMessage="1" sqref="O16" xr:uid="{00000000-0002-0000-0000-00000F000000}">
      <formula1>ChoixD3</formula1>
    </dataValidation>
    <dataValidation type="list" allowBlank="1" showInputMessage="1" showErrorMessage="1" sqref="O17" xr:uid="{00000000-0002-0000-0000-000010000000}">
      <formula1>ChoixD4</formula1>
    </dataValidation>
    <dataValidation type="list" allowBlank="1" showInputMessage="1" showErrorMessage="1" sqref="G22" xr:uid="{00000000-0002-0000-0000-000011000000}">
      <formula1>ChoixE1</formula1>
    </dataValidation>
    <dataValidation type="list" allowBlank="1" showInputMessage="1" showErrorMessage="1" sqref="G23" xr:uid="{00000000-0002-0000-0000-000012000000}">
      <formula1>ChoixE2</formula1>
    </dataValidation>
    <dataValidation type="list" allowBlank="1" showInputMessage="1" showErrorMessage="1" sqref="G24" xr:uid="{00000000-0002-0000-0000-000013000000}">
      <formula1>ChoixE3</formula1>
    </dataValidation>
    <dataValidation type="list" allowBlank="1" showInputMessage="1" showErrorMessage="1" sqref="G25" xr:uid="{00000000-0002-0000-0000-000014000000}">
      <formula1>ChoixE4</formula1>
    </dataValidation>
    <dataValidation type="list" allowBlank="1" showInputMessage="1" showErrorMessage="1" sqref="O22" xr:uid="{00000000-0002-0000-0000-000015000000}">
      <formula1>ChoixF1</formula1>
    </dataValidation>
    <dataValidation type="list" allowBlank="1" showInputMessage="1" showErrorMessage="1" sqref="O23" xr:uid="{00000000-0002-0000-0000-000016000000}">
      <formula1>ChoixF2</formula1>
    </dataValidation>
    <dataValidation type="list" allowBlank="1" showInputMessage="1" showErrorMessage="1" sqref="O24" xr:uid="{00000000-0002-0000-0000-000017000000}">
      <formula1>ChoixF3</formula1>
    </dataValidation>
    <dataValidation type="list" allowBlank="1" showInputMessage="1" showErrorMessage="1" sqref="G28" xr:uid="{00000000-0002-0000-0000-000018000000}">
      <formula1>ChoixG1</formula1>
    </dataValidation>
    <dataValidation type="list" allowBlank="1" showInputMessage="1" showErrorMessage="1" sqref="G29" xr:uid="{00000000-0002-0000-0000-000019000000}">
      <formula1>ChoixG2</formula1>
    </dataValidation>
    <dataValidation type="list" allowBlank="1" showInputMessage="1" showErrorMessage="1" sqref="G30" xr:uid="{00000000-0002-0000-0000-00001A000000}">
      <formula1>ChoixG3</formula1>
    </dataValidation>
    <dataValidation type="list" allowBlank="1" showInputMessage="1" showErrorMessage="1" sqref="G31" xr:uid="{00000000-0002-0000-0000-00001B000000}">
      <formula1>ChoixG4</formula1>
    </dataValidation>
  </dataValidations>
  <pageMargins left="0.70866141732283472" right="0.70866141732283472" top="0.74803149606299213" bottom="0.74803149606299213" header="0.51181102362204722" footer="0.51181102362204722"/>
  <pageSetup paperSize="9" scale="50" firstPageNumber="0" fitToHeight="2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25"/>
  <sheetViews>
    <sheetView zoomScale="80" zoomScaleNormal="80" workbookViewId="0">
      <selection activeCell="E50" sqref="E50"/>
    </sheetView>
  </sheetViews>
  <sheetFormatPr baseColWidth="10" defaultColWidth="11.5" defaultRowHeight="13" x14ac:dyDescent="0.15"/>
  <cols>
    <col min="10" max="10" width="15.5" customWidth="1"/>
  </cols>
  <sheetData>
    <row r="1" spans="1:25" ht="15" x14ac:dyDescent="0.2">
      <c r="A1" s="4"/>
      <c r="B1" s="94" t="s">
        <v>0</v>
      </c>
      <c r="C1" s="94"/>
      <c r="D1" s="94"/>
      <c r="E1" s="94"/>
      <c r="F1" s="94"/>
    </row>
    <row r="2" spans="1:25" ht="17" x14ac:dyDescent="0.2">
      <c r="A2" s="5" t="s">
        <v>46</v>
      </c>
      <c r="B2" s="120" t="s">
        <v>2</v>
      </c>
      <c r="C2" s="120"/>
      <c r="D2" s="120"/>
      <c r="E2" s="120"/>
      <c r="F2" s="120"/>
      <c r="M2" s="4"/>
      <c r="N2" s="95" t="s">
        <v>1</v>
      </c>
      <c r="O2" s="95"/>
      <c r="P2" s="95"/>
      <c r="Q2" s="95"/>
      <c r="R2" s="95"/>
    </row>
    <row r="3" spans="1:25" ht="17" thickBot="1" x14ac:dyDescent="0.25">
      <c r="A3" s="5">
        <v>1</v>
      </c>
      <c r="B3" s="105" t="s">
        <v>3</v>
      </c>
      <c r="C3" s="105"/>
      <c r="D3" s="105"/>
      <c r="E3" s="105"/>
      <c r="F3" s="105"/>
      <c r="G3" s="13" t="s">
        <v>6</v>
      </c>
      <c r="H3" s="13" t="s">
        <v>45</v>
      </c>
      <c r="I3" s="13" t="s">
        <v>4</v>
      </c>
      <c r="M3" s="6" t="s">
        <v>47</v>
      </c>
      <c r="N3" s="4"/>
      <c r="O3" s="4"/>
      <c r="P3" s="4"/>
      <c r="Q3" s="4"/>
      <c r="R3" s="4"/>
    </row>
    <row r="4" spans="1:25" ht="17" thickBot="1" x14ac:dyDescent="0.2">
      <c r="A4" s="5">
        <v>2</v>
      </c>
      <c r="B4" s="100" t="s">
        <v>7</v>
      </c>
      <c r="C4" s="100"/>
      <c r="D4" s="100"/>
      <c r="E4" s="100"/>
      <c r="F4" s="100"/>
      <c r="G4" s="13" t="s">
        <v>6</v>
      </c>
      <c r="H4" s="13" t="s">
        <v>86</v>
      </c>
      <c r="I4" s="13" t="s">
        <v>53</v>
      </c>
      <c r="J4" s="53" t="s">
        <v>54</v>
      </c>
      <c r="K4" s="13"/>
      <c r="M4" s="6">
        <v>1</v>
      </c>
      <c r="N4" s="106" t="s">
        <v>5</v>
      </c>
      <c r="O4" s="106"/>
      <c r="P4" s="106"/>
      <c r="Q4" s="106"/>
      <c r="R4" s="106"/>
      <c r="S4" s="54" t="s">
        <v>6</v>
      </c>
      <c r="T4" t="s">
        <v>45</v>
      </c>
      <c r="U4" t="s">
        <v>102</v>
      </c>
      <c r="V4" t="s">
        <v>4</v>
      </c>
    </row>
    <row r="5" spans="1:25" ht="17" thickBot="1" x14ac:dyDescent="0.2">
      <c r="A5" s="5">
        <v>3</v>
      </c>
      <c r="B5" s="100" t="s">
        <v>92</v>
      </c>
      <c r="C5" s="100"/>
      <c r="D5" s="100"/>
      <c r="E5" s="100"/>
      <c r="F5" s="100"/>
      <c r="G5" s="55" t="s">
        <v>6</v>
      </c>
      <c r="H5" t="s">
        <v>93</v>
      </c>
      <c r="I5" t="s">
        <v>79</v>
      </c>
      <c r="J5" t="s">
        <v>4</v>
      </c>
      <c r="M5" s="6">
        <v>2</v>
      </c>
      <c r="N5" s="99" t="s">
        <v>8</v>
      </c>
      <c r="O5" s="99"/>
      <c r="P5" s="99"/>
      <c r="Q5" s="99"/>
      <c r="R5" s="99"/>
      <c r="S5" s="54" t="s">
        <v>6</v>
      </c>
      <c r="T5" t="s">
        <v>103</v>
      </c>
      <c r="U5" t="s">
        <v>104</v>
      </c>
      <c r="V5" t="s">
        <v>4</v>
      </c>
    </row>
    <row r="6" spans="1:25" ht="17" thickBot="1" x14ac:dyDescent="0.2">
      <c r="A6" s="5">
        <v>4</v>
      </c>
      <c r="B6" s="101" t="s">
        <v>10</v>
      </c>
      <c r="C6" s="101"/>
      <c r="D6" s="101"/>
      <c r="E6" s="101"/>
      <c r="F6" s="101"/>
      <c r="G6" s="55" t="s">
        <v>6</v>
      </c>
      <c r="H6" s="13" t="s">
        <v>57</v>
      </c>
      <c r="I6" t="s">
        <v>58</v>
      </c>
      <c r="J6" t="s">
        <v>59</v>
      </c>
      <c r="M6" s="6">
        <v>3</v>
      </c>
      <c r="N6" s="99" t="s">
        <v>9</v>
      </c>
      <c r="O6" s="99"/>
      <c r="P6" s="99"/>
      <c r="Q6" s="99"/>
      <c r="R6" s="99"/>
      <c r="S6" s="54" t="s">
        <v>6</v>
      </c>
      <c r="T6" t="s">
        <v>63</v>
      </c>
      <c r="U6" t="s">
        <v>64</v>
      </c>
      <c r="V6" t="s">
        <v>105</v>
      </c>
      <c r="W6" t="s">
        <v>106</v>
      </c>
    </row>
    <row r="7" spans="1:25" ht="16" x14ac:dyDescent="0.2">
      <c r="A7" s="3"/>
      <c r="B7" s="2"/>
      <c r="C7" s="2"/>
      <c r="D7" s="2"/>
      <c r="E7" s="2"/>
      <c r="F7" s="2"/>
      <c r="M7" s="6">
        <v>4</v>
      </c>
      <c r="N7" s="102" t="s">
        <v>11</v>
      </c>
      <c r="O7" s="102"/>
      <c r="P7" s="102"/>
      <c r="Q7" s="102"/>
      <c r="R7" s="102"/>
      <c r="S7" t="s">
        <v>6</v>
      </c>
      <c r="T7" t="s">
        <v>65</v>
      </c>
      <c r="U7" t="s">
        <v>66</v>
      </c>
      <c r="V7" t="s">
        <v>67</v>
      </c>
      <c r="W7" t="s">
        <v>68</v>
      </c>
      <c r="X7" t="s">
        <v>69</v>
      </c>
      <c r="Y7" t="s">
        <v>70</v>
      </c>
    </row>
    <row r="8" spans="1:25" ht="15" x14ac:dyDescent="0.2">
      <c r="A8" s="3"/>
      <c r="B8" s="94" t="s">
        <v>38</v>
      </c>
      <c r="C8" s="94"/>
      <c r="D8" s="94"/>
      <c r="E8" s="94"/>
      <c r="F8" s="94"/>
      <c r="M8" s="4"/>
      <c r="N8" s="4"/>
      <c r="O8" s="4"/>
      <c r="P8" s="4"/>
      <c r="Q8" s="4"/>
      <c r="R8" s="4"/>
    </row>
    <row r="9" spans="1:25" ht="16" x14ac:dyDescent="0.2">
      <c r="A9" s="8" t="s">
        <v>48</v>
      </c>
      <c r="B9" s="2"/>
      <c r="C9" s="2"/>
      <c r="D9" s="2"/>
      <c r="E9" s="2"/>
      <c r="F9" s="2"/>
      <c r="M9" s="4"/>
      <c r="N9" s="95" t="s">
        <v>13</v>
      </c>
      <c r="O9" s="95"/>
      <c r="P9" s="95"/>
      <c r="Q9" s="95"/>
      <c r="R9" s="95"/>
    </row>
    <row r="10" spans="1:25" ht="17" thickBot="1" x14ac:dyDescent="0.25">
      <c r="A10" s="8">
        <v>1</v>
      </c>
      <c r="B10" s="96" t="s">
        <v>14</v>
      </c>
      <c r="C10" s="96"/>
      <c r="D10" s="96"/>
      <c r="E10" s="96"/>
      <c r="F10" s="96"/>
      <c r="G10" t="s">
        <v>6</v>
      </c>
      <c r="H10" t="s">
        <v>95</v>
      </c>
      <c r="I10" t="s">
        <v>96</v>
      </c>
      <c r="J10" t="s">
        <v>97</v>
      </c>
      <c r="K10" t="s">
        <v>98</v>
      </c>
      <c r="M10" s="7" t="s">
        <v>49</v>
      </c>
      <c r="N10" s="4"/>
      <c r="O10" s="4"/>
      <c r="P10" s="4"/>
      <c r="Q10" s="4"/>
      <c r="R10" s="4"/>
    </row>
    <row r="11" spans="1:25" ht="17" thickBot="1" x14ac:dyDescent="0.25">
      <c r="A11" s="8">
        <v>2</v>
      </c>
      <c r="B11" s="121" t="s">
        <v>16</v>
      </c>
      <c r="C11" s="121"/>
      <c r="D11" s="121"/>
      <c r="E11" s="121"/>
      <c r="F11" s="121"/>
      <c r="G11" t="s">
        <v>6</v>
      </c>
      <c r="H11" t="s">
        <v>60</v>
      </c>
      <c r="I11" t="s">
        <v>61</v>
      </c>
      <c r="M11" s="7">
        <v>1</v>
      </c>
      <c r="N11" s="117" t="s">
        <v>15</v>
      </c>
      <c r="O11" s="117"/>
      <c r="P11" s="117"/>
      <c r="Q11" s="117"/>
      <c r="R11" s="117"/>
      <c r="S11" t="s">
        <v>6</v>
      </c>
      <c r="T11" t="s">
        <v>45</v>
      </c>
      <c r="U11" t="s">
        <v>4</v>
      </c>
    </row>
    <row r="12" spans="1:25" ht="17" thickBot="1" x14ac:dyDescent="0.25">
      <c r="A12" s="8">
        <v>3</v>
      </c>
      <c r="B12" s="121" t="s">
        <v>18</v>
      </c>
      <c r="C12" s="121"/>
      <c r="D12" s="121"/>
      <c r="E12" s="121"/>
      <c r="F12" s="121"/>
      <c r="G12" s="54" t="s">
        <v>6</v>
      </c>
      <c r="H12" t="s">
        <v>4</v>
      </c>
      <c r="I12" t="s">
        <v>99</v>
      </c>
      <c r="J12" t="s">
        <v>100</v>
      </c>
      <c r="K12" t="s">
        <v>101</v>
      </c>
      <c r="M12" s="7">
        <v>2</v>
      </c>
      <c r="N12" s="90" t="s">
        <v>17</v>
      </c>
      <c r="O12" s="90"/>
      <c r="P12" s="90"/>
      <c r="Q12" s="90"/>
      <c r="R12" s="90"/>
      <c r="S12" t="s">
        <v>6</v>
      </c>
      <c r="T12" t="s">
        <v>45</v>
      </c>
      <c r="U12" t="s">
        <v>4</v>
      </c>
    </row>
    <row r="13" spans="1:25" ht="17" thickBot="1" x14ac:dyDescent="0.25">
      <c r="A13" s="8">
        <v>4</v>
      </c>
      <c r="B13" s="122" t="s">
        <v>20</v>
      </c>
      <c r="C13" s="122"/>
      <c r="D13" s="122"/>
      <c r="E13" s="122"/>
      <c r="F13" s="122"/>
      <c r="G13" t="s">
        <v>6</v>
      </c>
      <c r="H13" t="s">
        <v>60</v>
      </c>
      <c r="I13" t="s">
        <v>61</v>
      </c>
      <c r="M13" s="7">
        <v>3</v>
      </c>
      <c r="N13" s="115" t="s">
        <v>19</v>
      </c>
      <c r="O13" s="115"/>
      <c r="P13" s="115"/>
      <c r="Q13" s="115"/>
      <c r="R13" s="115"/>
      <c r="S13" t="s">
        <v>6</v>
      </c>
      <c r="T13" t="s">
        <v>45</v>
      </c>
      <c r="U13" t="s">
        <v>4</v>
      </c>
    </row>
    <row r="14" spans="1:25" ht="16" x14ac:dyDescent="0.15">
      <c r="M14" s="7">
        <v>4</v>
      </c>
      <c r="N14" s="92" t="s">
        <v>21</v>
      </c>
      <c r="O14" s="92"/>
      <c r="P14" s="92"/>
      <c r="Q14" s="92"/>
      <c r="R14" s="92"/>
      <c r="S14" t="s">
        <v>6</v>
      </c>
      <c r="T14" t="s">
        <v>45</v>
      </c>
      <c r="U14" t="s">
        <v>4</v>
      </c>
    </row>
    <row r="15" spans="1:25" ht="17" thickBot="1" x14ac:dyDescent="0.25">
      <c r="A15" s="10" t="s">
        <v>50</v>
      </c>
      <c r="B15" s="89" t="s">
        <v>23</v>
      </c>
      <c r="C15" s="89"/>
      <c r="D15" s="89"/>
      <c r="E15" s="89"/>
      <c r="F15" s="89"/>
    </row>
    <row r="16" spans="1:25" ht="17" thickBot="1" x14ac:dyDescent="0.25">
      <c r="A16" s="10">
        <v>1</v>
      </c>
      <c r="B16" s="87" t="s">
        <v>25</v>
      </c>
      <c r="C16" s="87"/>
      <c r="D16" s="87"/>
      <c r="E16" s="87"/>
      <c r="F16" s="87"/>
      <c r="G16" t="s">
        <v>6</v>
      </c>
      <c r="H16" t="s">
        <v>71</v>
      </c>
      <c r="I16" t="s">
        <v>72</v>
      </c>
      <c r="J16" t="s">
        <v>73</v>
      </c>
      <c r="M16" s="9" t="s">
        <v>51</v>
      </c>
      <c r="N16" s="88" t="s">
        <v>24</v>
      </c>
      <c r="O16" s="88"/>
      <c r="P16" s="88"/>
      <c r="Q16" s="88"/>
      <c r="R16" s="88"/>
    </row>
    <row r="17" spans="1:26" ht="17" thickBot="1" x14ac:dyDescent="0.2">
      <c r="A17" s="10">
        <v>2</v>
      </c>
      <c r="B17" s="118" t="s">
        <v>27</v>
      </c>
      <c r="C17" s="118"/>
      <c r="D17" s="118"/>
      <c r="E17" s="118"/>
      <c r="F17" s="118"/>
      <c r="G17" t="s">
        <v>6</v>
      </c>
      <c r="H17" t="s">
        <v>71</v>
      </c>
      <c r="I17" t="s">
        <v>72</v>
      </c>
      <c r="J17" t="s">
        <v>73</v>
      </c>
      <c r="M17" s="9">
        <v>1</v>
      </c>
      <c r="N17" s="116" t="s">
        <v>26</v>
      </c>
      <c r="O17" s="116"/>
      <c r="P17" s="116"/>
      <c r="Q17" s="116"/>
      <c r="R17" s="116"/>
      <c r="S17" t="s">
        <v>6</v>
      </c>
      <c r="T17" t="s">
        <v>80</v>
      </c>
      <c r="U17" t="s">
        <v>79</v>
      </c>
      <c r="V17" t="s">
        <v>81</v>
      </c>
    </row>
    <row r="18" spans="1:26" ht="17" thickBot="1" x14ac:dyDescent="0.2">
      <c r="A18" s="10">
        <v>3</v>
      </c>
      <c r="B18" s="118" t="s">
        <v>36</v>
      </c>
      <c r="C18" s="118"/>
      <c r="D18" s="118"/>
      <c r="E18" s="118"/>
      <c r="F18" s="118"/>
      <c r="G18" t="s">
        <v>6</v>
      </c>
      <c r="H18" t="s">
        <v>71</v>
      </c>
      <c r="I18" t="s">
        <v>72</v>
      </c>
      <c r="J18" t="s">
        <v>73</v>
      </c>
      <c r="M18" s="9">
        <v>2</v>
      </c>
      <c r="N18" s="72" t="s">
        <v>28</v>
      </c>
      <c r="O18" s="72"/>
      <c r="P18" s="72"/>
      <c r="Q18" s="72"/>
      <c r="R18" s="72"/>
      <c r="S18" t="s">
        <v>6</v>
      </c>
      <c r="T18" t="s">
        <v>45</v>
      </c>
      <c r="U18" t="s">
        <v>4</v>
      </c>
    </row>
    <row r="19" spans="1:26" ht="17" thickBot="1" x14ac:dyDescent="0.2">
      <c r="A19" s="10">
        <v>4</v>
      </c>
      <c r="B19" s="119" t="s">
        <v>37</v>
      </c>
      <c r="C19" s="119"/>
      <c r="D19" s="119"/>
      <c r="E19" s="119"/>
      <c r="F19" s="119"/>
      <c r="G19" t="s">
        <v>6</v>
      </c>
      <c r="H19" t="s">
        <v>71</v>
      </c>
      <c r="I19" t="s">
        <v>72</v>
      </c>
      <c r="J19" t="s">
        <v>73</v>
      </c>
      <c r="M19" s="9">
        <v>3</v>
      </c>
      <c r="N19" s="72" t="s">
        <v>29</v>
      </c>
      <c r="O19" s="72"/>
      <c r="P19" s="72"/>
      <c r="Q19" s="72"/>
      <c r="R19" s="72"/>
      <c r="S19" s="54" t="s">
        <v>6</v>
      </c>
      <c r="T19" t="s">
        <v>112</v>
      </c>
      <c r="U19" t="s">
        <v>113</v>
      </c>
      <c r="V19" t="s">
        <v>114</v>
      </c>
    </row>
    <row r="20" spans="1:26" ht="16" x14ac:dyDescent="0.2">
      <c r="A20" s="4"/>
      <c r="B20" s="4"/>
      <c r="C20" s="4"/>
      <c r="D20" s="4"/>
      <c r="E20" s="4"/>
      <c r="F20" s="4"/>
      <c r="M20" s="9">
        <v>4</v>
      </c>
      <c r="N20" s="74" t="s">
        <v>30</v>
      </c>
      <c r="O20" s="74"/>
      <c r="P20" s="74"/>
      <c r="Q20" s="74"/>
      <c r="R20" s="74"/>
      <c r="S20" s="54" t="s">
        <v>6</v>
      </c>
      <c r="T20" t="s">
        <v>49</v>
      </c>
      <c r="U20" t="s">
        <v>116</v>
      </c>
      <c r="V20" t="s">
        <v>83</v>
      </c>
      <c r="W20" t="s">
        <v>117</v>
      </c>
      <c r="X20" t="s">
        <v>118</v>
      </c>
      <c r="Y20" t="s">
        <v>119</v>
      </c>
      <c r="Z20" t="s">
        <v>120</v>
      </c>
    </row>
    <row r="21" spans="1:26" ht="17" thickBot="1" x14ac:dyDescent="0.25">
      <c r="A21" s="11" t="s">
        <v>52</v>
      </c>
      <c r="B21" s="75" t="s">
        <v>31</v>
      </c>
      <c r="C21" s="75"/>
      <c r="D21" s="75"/>
      <c r="E21" s="75"/>
      <c r="F21" s="75"/>
    </row>
    <row r="22" spans="1:26" ht="17" thickBot="1" x14ac:dyDescent="0.2">
      <c r="A22" s="11">
        <v>1</v>
      </c>
      <c r="B22" s="85" t="s">
        <v>32</v>
      </c>
      <c r="C22" s="85"/>
      <c r="D22" s="85"/>
      <c r="E22" s="85"/>
      <c r="F22" s="85"/>
      <c r="G22" s="54" t="s">
        <v>6</v>
      </c>
      <c r="H22" t="s">
        <v>109</v>
      </c>
      <c r="I22" t="s">
        <v>108</v>
      </c>
      <c r="J22" t="s">
        <v>107</v>
      </c>
    </row>
    <row r="23" spans="1:26" ht="17" thickBot="1" x14ac:dyDescent="0.2">
      <c r="A23" s="11">
        <v>2</v>
      </c>
      <c r="B23" s="85" t="s">
        <v>33</v>
      </c>
      <c r="C23" s="85"/>
      <c r="D23" s="85"/>
      <c r="E23" s="85"/>
      <c r="F23" s="85"/>
      <c r="G23" t="s">
        <v>6</v>
      </c>
      <c r="H23" t="s">
        <v>45</v>
      </c>
      <c r="I23" t="s">
        <v>4</v>
      </c>
    </row>
    <row r="24" spans="1:26" ht="17" thickBot="1" x14ac:dyDescent="0.2">
      <c r="A24" s="11">
        <v>3</v>
      </c>
      <c r="B24" s="85" t="s">
        <v>34</v>
      </c>
      <c r="C24" s="85"/>
      <c r="D24" s="85"/>
      <c r="E24" s="85"/>
      <c r="F24" s="85"/>
      <c r="G24" t="s">
        <v>6</v>
      </c>
      <c r="H24" t="s">
        <v>77</v>
      </c>
      <c r="I24" t="s">
        <v>87</v>
      </c>
      <c r="J24" t="s">
        <v>4</v>
      </c>
    </row>
    <row r="25" spans="1:26" ht="16" x14ac:dyDescent="0.15">
      <c r="A25" s="11">
        <v>4</v>
      </c>
      <c r="B25" s="86" t="s">
        <v>35</v>
      </c>
      <c r="C25" s="86"/>
      <c r="D25" s="86"/>
      <c r="E25" s="86"/>
      <c r="F25" s="86"/>
      <c r="G25" t="s">
        <v>6</v>
      </c>
      <c r="H25" t="s">
        <v>45</v>
      </c>
      <c r="I25" t="s">
        <v>4</v>
      </c>
    </row>
  </sheetData>
  <mergeCells count="36">
    <mergeCell ref="B15:F15"/>
    <mergeCell ref="B1:F1"/>
    <mergeCell ref="B2:F2"/>
    <mergeCell ref="B3:F3"/>
    <mergeCell ref="B4:F4"/>
    <mergeCell ref="B5:F5"/>
    <mergeCell ref="B6:F6"/>
    <mergeCell ref="B8:F8"/>
    <mergeCell ref="B10:F10"/>
    <mergeCell ref="B11:F11"/>
    <mergeCell ref="B12:F12"/>
    <mergeCell ref="B13:F13"/>
    <mergeCell ref="B23:F23"/>
    <mergeCell ref="B24:F24"/>
    <mergeCell ref="B25:F25"/>
    <mergeCell ref="N2:R2"/>
    <mergeCell ref="N4:R4"/>
    <mergeCell ref="N5:R5"/>
    <mergeCell ref="N6:R6"/>
    <mergeCell ref="N7:R7"/>
    <mergeCell ref="N9:R9"/>
    <mergeCell ref="N11:R11"/>
    <mergeCell ref="B16:F16"/>
    <mergeCell ref="B17:F17"/>
    <mergeCell ref="B18:F18"/>
    <mergeCell ref="B19:F19"/>
    <mergeCell ref="B21:F21"/>
    <mergeCell ref="B22:F22"/>
    <mergeCell ref="N19:R19"/>
    <mergeCell ref="N20:R20"/>
    <mergeCell ref="N12:R12"/>
    <mergeCell ref="N13:R13"/>
    <mergeCell ref="N14:R14"/>
    <mergeCell ref="N16:R16"/>
    <mergeCell ref="N17:R17"/>
    <mergeCell ref="N18:R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8669</TotalTime>
  <Application>Microsoft Macintosh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30</vt:i4>
      </vt:variant>
    </vt:vector>
  </HeadingPairs>
  <TitlesOfParts>
    <vt:vector size="33" baseType="lpstr">
      <vt:lpstr>Organisation pédagogique</vt:lpstr>
      <vt:lpstr>Choix</vt:lpstr>
      <vt:lpstr>Synthèse</vt:lpstr>
      <vt:lpstr>ChoixA1</vt:lpstr>
      <vt:lpstr>ChoixA2</vt:lpstr>
      <vt:lpstr>ChoixA3</vt:lpstr>
      <vt:lpstr>ChoixA4</vt:lpstr>
      <vt:lpstr>ChoixB1</vt:lpstr>
      <vt:lpstr>ChoixB2</vt:lpstr>
      <vt:lpstr>ChoixB3</vt:lpstr>
      <vt:lpstr>ChoixB4</vt:lpstr>
      <vt:lpstr>ChoixC1</vt:lpstr>
      <vt:lpstr>ChoixC2</vt:lpstr>
      <vt:lpstr>ChoixC3</vt:lpstr>
      <vt:lpstr>ChoixC4</vt:lpstr>
      <vt:lpstr>ChoixD1</vt:lpstr>
      <vt:lpstr>ChoixD2</vt:lpstr>
      <vt:lpstr>ChoixD3</vt:lpstr>
      <vt:lpstr>ChoixD4</vt:lpstr>
      <vt:lpstr>ChoixE1</vt:lpstr>
      <vt:lpstr>ChoixE2</vt:lpstr>
      <vt:lpstr>ChoixE3</vt:lpstr>
      <vt:lpstr>ChoixE4</vt:lpstr>
      <vt:lpstr>ChoixF1</vt:lpstr>
      <vt:lpstr>ChoixF2</vt:lpstr>
      <vt:lpstr>ChoixF3</vt:lpstr>
      <vt:lpstr>ChoixF4</vt:lpstr>
      <vt:lpstr>ChoixG1</vt:lpstr>
      <vt:lpstr>ChoixG2</vt:lpstr>
      <vt:lpstr>ChoixG3</vt:lpstr>
      <vt:lpstr>ChoixG4</vt:lpstr>
      <vt:lpstr>NomEcole</vt:lpstr>
      <vt:lpstr>'Organisation pédagogique'!Zone_d_impression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Outil d'aide à l'analyse Première scolarisation</dc:title>
  <dc:creator>Cédric DAVID</dc:creator>
  <dc:description>mdp : cedricd</dc:description>
  <cp:lastModifiedBy>Microsoft Office User</cp:lastModifiedBy>
  <cp:revision>8</cp:revision>
  <cp:lastPrinted>2017-04-28T16:25:08Z</cp:lastPrinted>
  <dcterms:created xsi:type="dcterms:W3CDTF">2017-01-26T18:07:24Z</dcterms:created>
  <dcterms:modified xsi:type="dcterms:W3CDTF">2020-02-04T12:59:13Z</dcterms:modified>
</cp:coreProperties>
</file>